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 firstSheet="1" activeTab="1"/>
  </bookViews>
  <sheets>
    <sheet name="mienie 2016 " sheetId="2" state="hidden" r:id="rId1"/>
    <sheet name="2021 " sheetId="7" r:id="rId2"/>
    <sheet name="Arkusz3" sheetId="3" r:id="rId3"/>
  </sheets>
  <definedNames>
    <definedName name="_GoBack" localSheetId="0">'mienie 2016 '!$C$14</definedName>
  </definedNames>
  <calcPr calcId="125725"/>
</workbook>
</file>

<file path=xl/calcChain.xml><?xml version="1.0" encoding="utf-8"?>
<calcChain xmlns="http://schemas.openxmlformats.org/spreadsheetml/2006/main">
  <c r="E65" i="7"/>
  <c r="E64"/>
  <c r="E52"/>
  <c r="E41"/>
  <c r="E26"/>
  <c r="E88"/>
  <c r="E73"/>
  <c r="E48"/>
  <c r="E35"/>
  <c r="E111" l="1"/>
  <c r="E32" l="1"/>
</calcChain>
</file>

<file path=xl/sharedStrings.xml><?xml version="1.0" encoding="utf-8"?>
<sst xmlns="http://schemas.openxmlformats.org/spreadsheetml/2006/main" count="158" uniqueCount="92">
  <si>
    <t>Klasyfikacja budżetowa</t>
  </si>
  <si>
    <t>dział</t>
  </si>
  <si>
    <t>rozdział</t>
  </si>
  <si>
    <t>paragraf</t>
  </si>
  <si>
    <t>wydatki osobowe niezaliczane do wynagrodzeń</t>
  </si>
  <si>
    <t>Szkoły podstawowe</t>
  </si>
  <si>
    <t>wynagrodzenie osobowe pracowników</t>
  </si>
  <si>
    <t>dodatkowe wynagrodzenie roczne</t>
  </si>
  <si>
    <t>składki na ubezpieczenie społeczne</t>
  </si>
  <si>
    <t>składki na Fundusz Pracy</t>
  </si>
  <si>
    <t xml:space="preserve">wynagrodzenie bezosobowe </t>
  </si>
  <si>
    <t>nagrody konkursowe</t>
  </si>
  <si>
    <t>zakup materiałów i wyposażenia</t>
  </si>
  <si>
    <t>zakup pomocy naukowych, dydaktycznych i książek</t>
  </si>
  <si>
    <t>zakup energii</t>
  </si>
  <si>
    <t>zakup usług remontowych</t>
  </si>
  <si>
    <t>zakup usług pozostałych</t>
  </si>
  <si>
    <t>podróże służbowe krajowe</t>
  </si>
  <si>
    <t>różne opłaty i składki</t>
  </si>
  <si>
    <t>odpis na zakładowy fundusz świadczeń socjalnych</t>
  </si>
  <si>
    <t>szkolenie pracowników nie bedących członkami korpusu służby cywilnej</t>
  </si>
  <si>
    <t>wpływy z różnych dochodów</t>
  </si>
  <si>
    <t>Kolonie i obozy i inne formy wypoczynku dzieci i młodzieży szkolnej</t>
  </si>
  <si>
    <t>opłata na rzecz budżetu jednostki samorządu terytorialnego</t>
  </si>
  <si>
    <t>podatek od towarów i usług (VAT)</t>
  </si>
  <si>
    <t>Paragraf</t>
  </si>
  <si>
    <t>kwota</t>
  </si>
  <si>
    <t>DOCHODY</t>
  </si>
  <si>
    <r>
      <t>&amp;0690</t>
    </r>
    <r>
      <rPr>
        <sz val="10"/>
        <color theme="1"/>
        <rFont val="Times New Roman"/>
        <family val="1"/>
        <charset val="238"/>
      </rPr>
      <t xml:space="preserve"> – Wpływy z róznych opłat</t>
    </r>
  </si>
  <si>
    <r>
      <t>&amp;0750</t>
    </r>
    <r>
      <rPr>
        <sz val="10"/>
        <color theme="1"/>
        <rFont val="Times New Roman"/>
        <family val="1"/>
        <charset val="238"/>
      </rPr>
      <t xml:space="preserve"> – dochody z najmu</t>
    </r>
  </si>
  <si>
    <r>
      <t>&amp;0920</t>
    </r>
    <r>
      <rPr>
        <sz val="10"/>
        <color theme="1"/>
        <rFont val="Times New Roman"/>
        <family val="1"/>
        <charset val="238"/>
      </rPr>
      <t xml:space="preserve"> – pozostałe odsetki</t>
    </r>
  </si>
  <si>
    <r>
      <t>&amp;0960</t>
    </r>
    <r>
      <rPr>
        <sz val="10"/>
        <color theme="1"/>
        <rFont val="Times New Roman"/>
        <family val="1"/>
        <charset val="238"/>
      </rPr>
      <t>– darowizny</t>
    </r>
  </si>
  <si>
    <r>
      <t>&amp;0970</t>
    </r>
    <r>
      <rPr>
        <sz val="10"/>
        <color theme="1"/>
        <rFont val="Times New Roman"/>
        <family val="1"/>
        <charset val="238"/>
      </rPr>
      <t xml:space="preserve"> – wpływy z różnych dochodów</t>
    </r>
  </si>
  <si>
    <t>WYDATKI</t>
  </si>
  <si>
    <r>
      <t>&amp;2400</t>
    </r>
    <r>
      <rPr>
        <sz val="10"/>
        <color theme="1"/>
        <rFont val="Times New Roman"/>
        <family val="1"/>
        <charset val="238"/>
      </rPr>
      <t xml:space="preserve"> – wpływy do budżetu pozostałości na RDW</t>
    </r>
  </si>
  <si>
    <r>
      <t xml:space="preserve">&amp;4190- </t>
    </r>
    <r>
      <rPr>
        <sz val="10"/>
        <color theme="1"/>
        <rFont val="Times New Roman"/>
        <family val="1"/>
        <charset val="238"/>
      </rPr>
      <t>Nagrody konkursowe</t>
    </r>
  </si>
  <si>
    <r>
      <t>&amp;4210</t>
    </r>
    <r>
      <rPr>
        <sz val="10"/>
        <color theme="1"/>
        <rFont val="Times New Roman"/>
        <family val="1"/>
        <charset val="238"/>
      </rPr>
      <t xml:space="preserve"> – zakup materiałów i wyposażenia</t>
    </r>
  </si>
  <si>
    <r>
      <t>&amp;4240</t>
    </r>
    <r>
      <rPr>
        <sz val="10"/>
        <color theme="1"/>
        <rFont val="Times New Roman"/>
        <family val="1"/>
        <charset val="238"/>
      </rPr>
      <t xml:space="preserve"> – zakuppomocy naukowych i książek</t>
    </r>
  </si>
  <si>
    <r>
      <t xml:space="preserve">&amp;4260- </t>
    </r>
    <r>
      <rPr>
        <sz val="10"/>
        <color theme="1"/>
        <rFont val="Times New Roman"/>
        <family val="1"/>
        <charset val="238"/>
      </rPr>
      <t>zakup energii</t>
    </r>
  </si>
  <si>
    <r>
      <t>&amp;4270</t>
    </r>
    <r>
      <rPr>
        <sz val="10"/>
        <color theme="1"/>
        <rFont val="Times New Roman"/>
        <family val="1"/>
        <charset val="238"/>
      </rPr>
      <t xml:space="preserve"> – zakup usług remontowych</t>
    </r>
  </si>
  <si>
    <r>
      <t>&amp;4300</t>
    </r>
    <r>
      <rPr>
        <sz val="10"/>
        <color theme="1"/>
        <rFont val="Times New Roman"/>
        <family val="1"/>
        <charset val="238"/>
      </rPr>
      <t xml:space="preserve"> – zakup usług pozostałych</t>
    </r>
  </si>
  <si>
    <r>
      <t>&amp;4350</t>
    </r>
    <r>
      <rPr>
        <sz val="10"/>
        <color theme="1"/>
        <rFont val="Times New Roman"/>
        <family val="1"/>
        <charset val="238"/>
      </rPr>
      <t xml:space="preserve"> – zakup usług dostępu do sieci Internet</t>
    </r>
  </si>
  <si>
    <t xml:space="preserve">                            -   zł </t>
  </si>
  <si>
    <r>
      <t xml:space="preserve">&amp;4370 – </t>
    </r>
    <r>
      <rPr>
        <sz val="10"/>
        <color theme="1"/>
        <rFont val="Times New Roman"/>
        <family val="1"/>
        <charset val="238"/>
      </rPr>
      <t>opłaty z tytułu zakupu usług telekomunikacyjnych telefonii stacjonarnej</t>
    </r>
  </si>
  <si>
    <r>
      <t>&amp;4410</t>
    </r>
    <r>
      <rPr>
        <sz val="10"/>
        <color theme="1"/>
        <rFont val="Times New Roman"/>
        <family val="1"/>
        <charset val="238"/>
      </rPr>
      <t xml:space="preserve"> – podróże służbowe krajowe</t>
    </r>
  </si>
  <si>
    <r>
      <t>&amp;4480</t>
    </r>
    <r>
      <rPr>
        <sz val="10"/>
        <color theme="1"/>
        <rFont val="Times New Roman"/>
        <family val="1"/>
        <charset val="238"/>
      </rPr>
      <t xml:space="preserve"> – podatek od nieruchomości</t>
    </r>
  </si>
  <si>
    <r>
      <t>&amp;4530</t>
    </r>
    <r>
      <rPr>
        <sz val="10"/>
        <color theme="1"/>
        <rFont val="Times New Roman"/>
        <family val="1"/>
        <charset val="238"/>
      </rPr>
      <t xml:space="preserve"> – Podatek od towarów i usług VAT</t>
    </r>
  </si>
  <si>
    <r>
      <t xml:space="preserve">&amp;4700 </t>
    </r>
    <r>
      <rPr>
        <sz val="10"/>
        <color theme="1"/>
        <rFont val="Times New Roman"/>
        <family val="1"/>
        <charset val="238"/>
      </rPr>
      <t>– szkolenia pracowników nie będących pracownikami korpusu służby cywilnej</t>
    </r>
  </si>
  <si>
    <t>Powyższe zestawienie obrazuje podział przyznanej kwoty na poszczególne rozdziały i paragrafy.</t>
  </si>
  <si>
    <t>PLAN FINANSOWY DOCHODÓW WŁASNYCH SP 155  NA ROK 2017</t>
  </si>
  <si>
    <t xml:space="preserve">Klasyfikacja budżetowa </t>
  </si>
  <si>
    <t>wpływy z różnych opłat</t>
  </si>
  <si>
    <t>wpływy z najmu  dzierżawy składników majątkowych</t>
  </si>
  <si>
    <t>wpływy z pozostałych odsetek</t>
  </si>
  <si>
    <t xml:space="preserve">wpływy z otrzymanych spadków,  zapisów i darowizn w postaci pieniężnej </t>
  </si>
  <si>
    <t>wpływy do budżetu nadwyżki dochodów własnych lub środków obrotowych</t>
  </si>
  <si>
    <t>podatek od nieruchomości</t>
  </si>
  <si>
    <t xml:space="preserve">Pozostała </t>
  </si>
  <si>
    <t>działalność</t>
  </si>
  <si>
    <t>Razem:</t>
  </si>
  <si>
    <t>Realizacja zadań wymagajaca specjalnej organizacji nauki i metod pracy</t>
  </si>
  <si>
    <t>zakup środków żywności</t>
  </si>
  <si>
    <t>wpływy z opłat egzaminacyjnych oraz opłat za wydawanie świadectw, dyplomów, zaświadczeń, certyfikatów i ich duplikatów</t>
  </si>
  <si>
    <t>wpływy na PPK finansowane przez podmiot zatrudniający</t>
  </si>
  <si>
    <t xml:space="preserve"> </t>
  </si>
  <si>
    <t>Koszty postępowania sądowego i prokuratorskiego</t>
  </si>
  <si>
    <t>Obiekty</t>
  </si>
  <si>
    <t>sportowe</t>
  </si>
  <si>
    <t xml:space="preserve">Dokształcanie       i doskonalenie nauczycieli </t>
  </si>
  <si>
    <t xml:space="preserve">Plan finansowy RBJ Szkoły Podstawowej nr 155 na 2022 rok </t>
  </si>
  <si>
    <t>świetlice szkolne</t>
  </si>
  <si>
    <t>Plan finansowy  dochodów budżetowych na 2022 rok</t>
  </si>
  <si>
    <t>zakup usług obejmujących wykonanie ekspertyz i analiz</t>
  </si>
  <si>
    <t>wynagrodzenie osobowe nauczycieli</t>
  </si>
  <si>
    <t>dodatkowe wynagrodzenie roczne nauczycieli</t>
  </si>
  <si>
    <t>opłaty z tytułu zakupu usług telekomunikacyjnych</t>
  </si>
  <si>
    <t>zakup środkow dydaktycznych i książek</t>
  </si>
  <si>
    <t>Razem: 80101</t>
  </si>
  <si>
    <t>opłaty z tytułu usług telekomunikacyjnych</t>
  </si>
  <si>
    <t>wpływy z tytułu kar i odszkodowań wynikających z umów</t>
  </si>
  <si>
    <t>wpływy z usług</t>
  </si>
  <si>
    <t xml:space="preserve">RAZEM : 80101 </t>
  </si>
  <si>
    <t>RAZEM : 80101</t>
  </si>
  <si>
    <t>Razem: 80107</t>
  </si>
  <si>
    <t>Razem: 80146</t>
  </si>
  <si>
    <t>Razem: 80150</t>
  </si>
  <si>
    <t>Razem: 80195</t>
  </si>
  <si>
    <t>Razem: 85412</t>
  </si>
  <si>
    <t>Razem: 92601</t>
  </si>
  <si>
    <t>Wyszczególnienie</t>
  </si>
  <si>
    <t>Kwota</t>
  </si>
  <si>
    <t>Plan finansowy wydzielonego rachunku dochodów własnych na 2022 rok</t>
  </si>
</sst>
</file>

<file path=xl/styles.xml><?xml version="1.0" encoding="utf-8"?>
<styleSheet xmlns="http://schemas.openxmlformats.org/spreadsheetml/2006/main">
  <numFmts count="3">
    <numFmt numFmtId="6" formatCode="#,##0\ &quot;zł&quot;;[Red]\-#,##0\ &quot;zł&quot;"/>
    <numFmt numFmtId="8" formatCode="#,##0.00\ &quot;zł&quot;;[Red]\-#,##0.00\ &quot;zł&quot;"/>
    <numFmt numFmtId="43" formatCode="_-* #,##0.00\ _z_ł_-;\-* #,##0.00\ _z_ł_-;_-* &quot;-&quot;??\ _z_ł_-;_-@_-"/>
  </numFmts>
  <fonts count="12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1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3" xfId="0" applyFont="1" applyBorder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3" fontId="1" fillId="0" borderId="1" xfId="0" applyNumberFormat="1" applyFont="1" applyBorder="1"/>
    <xf numFmtId="43" fontId="2" fillId="0" borderId="1" xfId="0" applyNumberFormat="1" applyFont="1" applyBorder="1"/>
    <xf numFmtId="43" fontId="1" fillId="0" borderId="1" xfId="0" applyNumberFormat="1" applyFont="1" applyBorder="1" applyAlignment="1">
      <alignment vertical="center"/>
    </xf>
    <xf numFmtId="43" fontId="2" fillId="0" borderId="1" xfId="0" applyNumberFormat="1" applyFont="1" applyBorder="1" applyAlignment="1">
      <alignment vertical="center"/>
    </xf>
    <xf numFmtId="43" fontId="1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43" fontId="1" fillId="0" borderId="6" xfId="0" applyNumberFormat="1" applyFont="1" applyBorder="1"/>
    <xf numFmtId="43" fontId="4" fillId="0" borderId="1" xfId="0" applyNumberFormat="1" applyFont="1" applyBorder="1"/>
    <xf numFmtId="0" fontId="5" fillId="0" borderId="1" xfId="0" applyFont="1" applyBorder="1" applyAlignment="1">
      <alignment horizontal="center"/>
    </xf>
    <xf numFmtId="43" fontId="2" fillId="0" borderId="8" xfId="0" applyNumberFormat="1" applyFont="1" applyBorder="1" applyAlignment="1">
      <alignment vertical="center"/>
    </xf>
    <xf numFmtId="0" fontId="0" fillId="0" borderId="0" xfId="0" applyAlignment="1">
      <alignment wrapText="1"/>
    </xf>
    <xf numFmtId="0" fontId="7" fillId="2" borderId="14" xfId="0" applyFont="1" applyFill="1" applyBorder="1" applyAlignment="1">
      <alignment horizontal="center" wrapText="1"/>
    </xf>
    <xf numFmtId="8" fontId="9" fillId="2" borderId="15" xfId="0" applyNumberFormat="1" applyFont="1" applyFill="1" applyBorder="1" applyAlignment="1">
      <alignment horizontal="center" wrapText="1"/>
    </xf>
    <xf numFmtId="0" fontId="8" fillId="0" borderId="14" xfId="0" applyFont="1" applyBorder="1" applyAlignment="1">
      <alignment wrapText="1"/>
    </xf>
    <xf numFmtId="8" fontId="10" fillId="0" borderId="15" xfId="0" applyNumberFormat="1" applyFont="1" applyBorder="1" applyAlignment="1">
      <alignment horizontal="center" wrapText="1"/>
    </xf>
    <xf numFmtId="6" fontId="10" fillId="0" borderId="15" xfId="0" applyNumberFormat="1" applyFont="1" applyBorder="1" applyAlignment="1">
      <alignment horizontal="center" wrapText="1"/>
    </xf>
    <xf numFmtId="8" fontId="7" fillId="2" borderId="15" xfId="0" applyNumberFormat="1" applyFont="1" applyFill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8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0" fontId="1" fillId="3" borderId="0" xfId="0" applyFont="1" applyFill="1"/>
    <xf numFmtId="0" fontId="3" fillId="3" borderId="2" xfId="0" applyFont="1" applyFill="1" applyBorder="1" applyAlignment="1">
      <alignment horizontal="center" vertical="center"/>
    </xf>
    <xf numFmtId="0" fontId="1" fillId="3" borderId="0" xfId="0" applyFont="1" applyFill="1" applyBorder="1"/>
    <xf numFmtId="43" fontId="4" fillId="3" borderId="0" xfId="0" applyNumberFormat="1" applyFont="1" applyFill="1" applyBorder="1" applyAlignment="1">
      <alignment vertical="center"/>
    </xf>
    <xf numFmtId="0" fontId="1" fillId="3" borderId="2" xfId="0" applyFont="1" applyFill="1" applyBorder="1"/>
    <xf numFmtId="43" fontId="4" fillId="3" borderId="6" xfId="0" applyNumberFormat="1" applyFont="1" applyFill="1" applyBorder="1"/>
    <xf numFmtId="0" fontId="3" fillId="3" borderId="7" xfId="0" applyFont="1" applyFill="1" applyBorder="1" applyAlignment="1">
      <alignment horizontal="center"/>
    </xf>
    <xf numFmtId="43" fontId="3" fillId="3" borderId="7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/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2" fillId="0" borderId="3" xfId="0" applyFont="1" applyBorder="1"/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3" fontId="1" fillId="0" borderId="1" xfId="0" applyNumberFormat="1" applyFont="1" applyBorder="1" applyAlignment="1"/>
    <xf numFmtId="43" fontId="2" fillId="0" borderId="1" xfId="0" applyNumberFormat="1" applyFont="1" applyBorder="1" applyAlignment="1"/>
    <xf numFmtId="0" fontId="1" fillId="4" borderId="5" xfId="0" applyFont="1" applyFill="1" applyBorder="1" applyAlignment="1">
      <alignment horizontal="center" vertical="center"/>
    </xf>
    <xf numFmtId="43" fontId="1" fillId="4" borderId="8" xfId="0" applyNumberFormat="1" applyFont="1" applyFill="1" applyBorder="1" applyAlignment="1"/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/>
    <xf numFmtId="0" fontId="1" fillId="0" borderId="17" xfId="0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/>
    </xf>
    <xf numFmtId="43" fontId="1" fillId="0" borderId="0" xfId="0" applyNumberFormat="1" applyFont="1" applyBorder="1"/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3" fontId="2" fillId="0" borderId="3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/>
    <xf numFmtId="0" fontId="2" fillId="0" borderId="0" xfId="0" applyFont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/>
    <xf numFmtId="0" fontId="1" fillId="4" borderId="2" xfId="0" applyFont="1" applyFill="1" applyBorder="1" applyAlignment="1">
      <alignment horizontal="center"/>
    </xf>
    <xf numFmtId="0" fontId="1" fillId="0" borderId="8" xfId="0" applyFont="1" applyBorder="1" applyAlignment="1"/>
    <xf numFmtId="0" fontId="1" fillId="0" borderId="0" xfId="0" applyFont="1" applyBorder="1" applyAlignment="1"/>
    <xf numFmtId="0" fontId="2" fillId="3" borderId="16" xfId="0" applyFont="1" applyFill="1" applyBorder="1" applyAlignment="1"/>
    <xf numFmtId="0" fontId="1" fillId="4" borderId="16" xfId="0" applyFont="1" applyFill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/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4" fillId="3" borderId="0" xfId="0" applyFont="1" applyFill="1" applyAlignment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wrapText="1"/>
    </xf>
    <xf numFmtId="0" fontId="3" fillId="3" borderId="1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selection activeCell="F6" sqref="F6"/>
    </sheetView>
  </sheetViews>
  <sheetFormatPr defaultRowHeight="43.5" customHeight="1"/>
  <cols>
    <col min="1" max="1" width="31.42578125" customWidth="1"/>
    <col min="2" max="2" width="42.140625" customWidth="1"/>
  </cols>
  <sheetData>
    <row r="1" spans="1:3" ht="43.5" customHeight="1">
      <c r="A1" s="106" t="s">
        <v>49</v>
      </c>
      <c r="B1" s="106"/>
      <c r="C1" s="25"/>
    </row>
    <row r="2" spans="1:3" ht="43.5" customHeight="1" thickBot="1">
      <c r="C2" s="25"/>
    </row>
    <row r="3" spans="1:3" ht="43.5" customHeight="1">
      <c r="A3" s="107" t="s">
        <v>25</v>
      </c>
      <c r="B3" s="109" t="s">
        <v>26</v>
      </c>
      <c r="C3" s="25"/>
    </row>
    <row r="4" spans="1:3" ht="43.5" customHeight="1" thickBot="1">
      <c r="A4" s="108"/>
      <c r="B4" s="110"/>
      <c r="C4" s="25"/>
    </row>
    <row r="5" spans="1:3" ht="43.5" customHeight="1" thickBot="1">
      <c r="A5" s="26" t="s">
        <v>27</v>
      </c>
      <c r="B5" s="27">
        <v>155500</v>
      </c>
      <c r="C5" s="25"/>
    </row>
    <row r="6" spans="1:3" ht="43.5" customHeight="1" thickBot="1">
      <c r="A6" s="28" t="s">
        <v>28</v>
      </c>
      <c r="B6" s="29">
        <v>0</v>
      </c>
      <c r="C6" s="25"/>
    </row>
    <row r="7" spans="1:3" ht="43.5" customHeight="1" thickBot="1">
      <c r="A7" s="28" t="s">
        <v>29</v>
      </c>
      <c r="B7" s="30">
        <v>55500</v>
      </c>
      <c r="C7" s="25"/>
    </row>
    <row r="8" spans="1:3" ht="43.5" customHeight="1" thickBot="1">
      <c r="A8" s="28" t="s">
        <v>30</v>
      </c>
      <c r="B8" s="29">
        <v>0</v>
      </c>
      <c r="C8" s="25"/>
    </row>
    <row r="9" spans="1:3" ht="43.5" customHeight="1" thickBot="1">
      <c r="A9" s="28" t="s">
        <v>31</v>
      </c>
      <c r="B9" s="29">
        <v>0</v>
      </c>
      <c r="C9" s="25"/>
    </row>
    <row r="10" spans="1:3" ht="43.5" customHeight="1" thickBot="1">
      <c r="A10" s="28" t="s">
        <v>32</v>
      </c>
      <c r="B10" s="29">
        <v>100000</v>
      </c>
      <c r="C10" s="25"/>
    </row>
    <row r="11" spans="1:3" ht="43.5" customHeight="1" thickBot="1">
      <c r="A11" s="26" t="s">
        <v>33</v>
      </c>
      <c r="B11" s="31">
        <v>155500</v>
      </c>
      <c r="C11" s="25"/>
    </row>
    <row r="12" spans="1:3" ht="43.5" customHeight="1" thickBot="1">
      <c r="A12" s="28" t="s">
        <v>34</v>
      </c>
      <c r="B12" s="29">
        <v>0</v>
      </c>
      <c r="C12" s="25"/>
    </row>
    <row r="13" spans="1:3" ht="43.5" customHeight="1" thickBot="1">
      <c r="A13" s="28" t="s">
        <v>35</v>
      </c>
      <c r="B13" s="29">
        <v>700</v>
      </c>
      <c r="C13" s="25"/>
    </row>
    <row r="14" spans="1:3" ht="43.5" customHeight="1" thickBot="1">
      <c r="A14" s="28" t="s">
        <v>36</v>
      </c>
      <c r="B14" s="29">
        <v>20000</v>
      </c>
      <c r="C14" s="25"/>
    </row>
    <row r="15" spans="1:3" ht="43.5" customHeight="1" thickBot="1">
      <c r="A15" s="28" t="s">
        <v>37</v>
      </c>
      <c r="B15" s="29">
        <v>800</v>
      </c>
      <c r="C15" s="25"/>
    </row>
    <row r="16" spans="1:3" ht="43.5" customHeight="1" thickBot="1">
      <c r="A16" s="28" t="s">
        <v>38</v>
      </c>
      <c r="B16" s="29">
        <v>5000</v>
      </c>
      <c r="C16" s="25"/>
    </row>
    <row r="17" spans="1:3" ht="43.5" customHeight="1" thickBot="1">
      <c r="A17" s="28" t="s">
        <v>39</v>
      </c>
      <c r="B17" s="29">
        <v>20000</v>
      </c>
      <c r="C17" s="25"/>
    </row>
    <row r="18" spans="1:3" ht="43.5" customHeight="1" thickBot="1">
      <c r="A18" s="28" t="s">
        <v>40</v>
      </c>
      <c r="B18" s="29">
        <v>106000</v>
      </c>
      <c r="C18" s="25"/>
    </row>
    <row r="19" spans="1:3" ht="43.5" customHeight="1" thickBot="1">
      <c r="A19" s="28" t="s">
        <v>41</v>
      </c>
      <c r="B19" s="32" t="s">
        <v>42</v>
      </c>
      <c r="C19" s="25"/>
    </row>
    <row r="20" spans="1:3" ht="43.5" customHeight="1" thickBot="1">
      <c r="A20" s="28" t="s">
        <v>43</v>
      </c>
      <c r="B20" s="32" t="s">
        <v>42</v>
      </c>
      <c r="C20" s="25"/>
    </row>
    <row r="21" spans="1:3" ht="43.5" customHeight="1" thickBot="1">
      <c r="A21" s="28" t="s">
        <v>44</v>
      </c>
      <c r="B21" s="29">
        <v>0</v>
      </c>
      <c r="C21" s="25"/>
    </row>
    <row r="22" spans="1:3" ht="43.5" customHeight="1" thickBot="1">
      <c r="A22" s="28" t="s">
        <v>45</v>
      </c>
      <c r="B22" s="29">
        <v>1500</v>
      </c>
      <c r="C22" s="25"/>
    </row>
    <row r="23" spans="1:3" ht="43.5" customHeight="1" thickBot="1">
      <c r="A23" s="28" t="s">
        <v>46</v>
      </c>
      <c r="B23" s="29">
        <v>1500</v>
      </c>
      <c r="C23" s="25"/>
    </row>
    <row r="24" spans="1:3" ht="43.5" customHeight="1" thickBot="1">
      <c r="A24" s="28" t="s">
        <v>47</v>
      </c>
      <c r="B24" s="32" t="s">
        <v>42</v>
      </c>
      <c r="C24" s="25"/>
    </row>
    <row r="25" spans="1:3" ht="43.5" customHeight="1">
      <c r="C25" s="25"/>
    </row>
    <row r="26" spans="1:3" ht="43.5" customHeight="1">
      <c r="A26" s="106" t="s">
        <v>48</v>
      </c>
      <c r="B26" s="106"/>
      <c r="C26" s="25"/>
    </row>
  </sheetData>
  <mergeCells count="4">
    <mergeCell ref="A1:B1"/>
    <mergeCell ref="A3:A4"/>
    <mergeCell ref="B3:B4"/>
    <mergeCell ref="A26:B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Normal="100" workbookViewId="0">
      <selection activeCell="J79" sqref="J79"/>
    </sheetView>
  </sheetViews>
  <sheetFormatPr defaultRowHeight="12.75"/>
  <cols>
    <col min="1" max="1" width="9.140625" style="1"/>
    <col min="2" max="2" width="12.85546875" style="20" customWidth="1"/>
    <col min="3" max="3" width="10.140625" style="94" customWidth="1"/>
    <col min="4" max="4" width="45.140625" style="104" customWidth="1"/>
    <col min="5" max="5" width="20.7109375" style="1" customWidth="1"/>
    <col min="6" max="16384" width="9.140625" style="1"/>
  </cols>
  <sheetData>
    <row r="1" spans="1:5">
      <c r="A1" s="2"/>
      <c r="B1" s="12"/>
      <c r="C1" s="85"/>
      <c r="D1" s="95"/>
    </row>
    <row r="2" spans="1:5" ht="18.75">
      <c r="A2" s="46"/>
      <c r="B2" s="113" t="s">
        <v>69</v>
      </c>
      <c r="C2" s="113"/>
      <c r="D2" s="113"/>
      <c r="E2" s="38"/>
    </row>
    <row r="3" spans="1:5">
      <c r="A3" s="46"/>
      <c r="B3" s="46"/>
      <c r="C3" s="46"/>
      <c r="D3" s="46"/>
      <c r="E3" s="38"/>
    </row>
    <row r="4" spans="1:5" ht="15.75">
      <c r="A4" s="114" t="s">
        <v>0</v>
      </c>
      <c r="B4" s="114"/>
      <c r="C4" s="115"/>
      <c r="D4" s="116" t="s">
        <v>89</v>
      </c>
      <c r="E4" s="116" t="s">
        <v>90</v>
      </c>
    </row>
    <row r="5" spans="1:5" ht="20.25" customHeight="1">
      <c r="A5" s="49" t="s">
        <v>1</v>
      </c>
      <c r="B5" s="49" t="s">
        <v>2</v>
      </c>
      <c r="C5" s="39" t="s">
        <v>3</v>
      </c>
      <c r="D5" s="117"/>
      <c r="E5" s="118"/>
    </row>
    <row r="6" spans="1:5" ht="16.5" customHeight="1">
      <c r="A6" s="52">
        <v>801</v>
      </c>
      <c r="B6" s="53">
        <v>80101</v>
      </c>
      <c r="C6" s="81">
        <v>3020</v>
      </c>
      <c r="D6" s="96" t="s">
        <v>4</v>
      </c>
      <c r="E6" s="19">
        <v>1800</v>
      </c>
    </row>
    <row r="7" spans="1:5">
      <c r="A7" s="54"/>
      <c r="B7" s="119" t="s">
        <v>5</v>
      </c>
      <c r="C7" s="34">
        <v>4010</v>
      </c>
      <c r="D7" s="97" t="s">
        <v>6</v>
      </c>
      <c r="E7" s="15">
        <v>360910</v>
      </c>
    </row>
    <row r="8" spans="1:5">
      <c r="A8" s="54"/>
      <c r="B8" s="119"/>
      <c r="C8" s="34">
        <v>4040</v>
      </c>
      <c r="D8" s="97" t="s">
        <v>7</v>
      </c>
      <c r="E8" s="15">
        <v>29930</v>
      </c>
    </row>
    <row r="9" spans="1:5">
      <c r="A9" s="5"/>
      <c r="C9" s="34">
        <v>4110</v>
      </c>
      <c r="D9" s="97" t="s">
        <v>8</v>
      </c>
      <c r="E9" s="15">
        <v>667240</v>
      </c>
    </row>
    <row r="10" spans="1:5">
      <c r="A10" s="5"/>
      <c r="C10" s="34">
        <v>4120</v>
      </c>
      <c r="D10" s="97" t="s">
        <v>9</v>
      </c>
      <c r="E10" s="15">
        <v>63790</v>
      </c>
    </row>
    <row r="11" spans="1:5">
      <c r="A11" s="5"/>
      <c r="C11" s="34">
        <v>4210</v>
      </c>
      <c r="D11" s="97" t="s">
        <v>12</v>
      </c>
      <c r="E11" s="15">
        <v>31100</v>
      </c>
    </row>
    <row r="12" spans="1:5">
      <c r="A12" s="5"/>
      <c r="C12" s="34">
        <v>4220</v>
      </c>
      <c r="D12" s="97" t="s">
        <v>61</v>
      </c>
      <c r="E12" s="15">
        <v>200</v>
      </c>
    </row>
    <row r="13" spans="1:5">
      <c r="A13" s="5"/>
      <c r="C13" s="34">
        <v>4240</v>
      </c>
      <c r="D13" s="97" t="s">
        <v>76</v>
      </c>
      <c r="E13" s="15">
        <v>7000</v>
      </c>
    </row>
    <row r="14" spans="1:5">
      <c r="A14" s="5"/>
      <c r="C14" s="34">
        <v>4260</v>
      </c>
      <c r="D14" s="97" t="s">
        <v>14</v>
      </c>
      <c r="E14" s="15">
        <v>250000</v>
      </c>
    </row>
    <row r="15" spans="1:5">
      <c r="A15" s="5"/>
      <c r="C15" s="34">
        <v>4270</v>
      </c>
      <c r="D15" s="97" t="s">
        <v>15</v>
      </c>
      <c r="E15" s="15">
        <v>5000</v>
      </c>
    </row>
    <row r="16" spans="1:5">
      <c r="A16" s="5"/>
      <c r="C16" s="34">
        <v>4300</v>
      </c>
      <c r="D16" s="97" t="s">
        <v>16</v>
      </c>
      <c r="E16" s="15">
        <v>30000</v>
      </c>
    </row>
    <row r="17" spans="1:8">
      <c r="A17" s="5"/>
      <c r="C17" s="34">
        <v>4360</v>
      </c>
      <c r="D17" s="97" t="s">
        <v>75</v>
      </c>
      <c r="E17" s="15">
        <v>3500</v>
      </c>
    </row>
    <row r="18" spans="1:8">
      <c r="A18" s="5"/>
      <c r="C18" s="34">
        <v>4440</v>
      </c>
      <c r="D18" s="97" t="s">
        <v>19</v>
      </c>
      <c r="E18" s="15">
        <v>181160</v>
      </c>
    </row>
    <row r="19" spans="1:8" ht="26.25" customHeight="1">
      <c r="A19" s="5"/>
      <c r="C19" s="34">
        <v>4520</v>
      </c>
      <c r="D19" s="96" t="s">
        <v>23</v>
      </c>
      <c r="E19" s="17">
        <v>9000</v>
      </c>
    </row>
    <row r="20" spans="1:8" ht="19.5" customHeight="1">
      <c r="A20" s="5"/>
      <c r="C20" s="34">
        <v>4530</v>
      </c>
      <c r="D20" s="97" t="s">
        <v>24</v>
      </c>
      <c r="E20" s="15">
        <v>500</v>
      </c>
    </row>
    <row r="21" spans="1:8" ht="25.5" customHeight="1">
      <c r="A21" s="5"/>
      <c r="C21" s="34">
        <v>4707</v>
      </c>
      <c r="D21" s="96" t="s">
        <v>20</v>
      </c>
      <c r="E21" s="15">
        <v>127340</v>
      </c>
    </row>
    <row r="22" spans="1:8" ht="25.5" customHeight="1">
      <c r="A22" s="5"/>
      <c r="C22" s="34">
        <v>4709</v>
      </c>
      <c r="D22" s="96" t="s">
        <v>20</v>
      </c>
      <c r="E22" s="15">
        <v>7720</v>
      </c>
    </row>
    <row r="23" spans="1:8" ht="23.25" customHeight="1">
      <c r="A23" s="5"/>
      <c r="C23" s="34">
        <v>4710</v>
      </c>
      <c r="D23" s="96" t="s">
        <v>63</v>
      </c>
      <c r="E23" s="15">
        <v>5370</v>
      </c>
      <c r="F23" s="74"/>
    </row>
    <row r="24" spans="1:8" ht="19.5" customHeight="1">
      <c r="A24" s="8"/>
      <c r="B24" s="75"/>
      <c r="C24" s="34">
        <v>4790</v>
      </c>
      <c r="D24" s="96" t="s">
        <v>73</v>
      </c>
      <c r="E24" s="15">
        <v>3241420</v>
      </c>
      <c r="F24" s="74"/>
    </row>
    <row r="25" spans="1:8" ht="20.25" customHeight="1">
      <c r="A25" s="3"/>
      <c r="B25" s="75"/>
      <c r="C25" s="34">
        <v>4800</v>
      </c>
      <c r="D25" s="96" t="s">
        <v>74</v>
      </c>
      <c r="E25" s="15">
        <v>269470</v>
      </c>
    </row>
    <row r="26" spans="1:8" ht="26.25" customHeight="1">
      <c r="A26" s="6"/>
      <c r="B26" s="78"/>
      <c r="C26" s="34"/>
      <c r="D26" s="82" t="s">
        <v>77</v>
      </c>
      <c r="E26" s="18">
        <f>SUM(E5:E25)</f>
        <v>5292450</v>
      </c>
      <c r="F26" s="76"/>
      <c r="G26" s="74"/>
    </row>
    <row r="27" spans="1:8" ht="18" customHeight="1">
      <c r="A27" s="14">
        <v>801</v>
      </c>
      <c r="B27" s="55">
        <v>80107</v>
      </c>
      <c r="C27" s="34">
        <v>4110</v>
      </c>
      <c r="D27" s="97" t="s">
        <v>8</v>
      </c>
      <c r="E27" s="17">
        <v>31060</v>
      </c>
      <c r="F27" s="80"/>
      <c r="G27" s="76"/>
      <c r="H27" s="74"/>
    </row>
    <row r="28" spans="1:8" ht="19.5" customHeight="1">
      <c r="A28" s="3"/>
      <c r="B28" s="119" t="s">
        <v>70</v>
      </c>
      <c r="C28" s="34">
        <v>4120</v>
      </c>
      <c r="D28" s="97" t="s">
        <v>9</v>
      </c>
      <c r="E28" s="17">
        <v>3440</v>
      </c>
      <c r="F28" s="80"/>
      <c r="G28" s="76"/>
      <c r="H28" s="74"/>
    </row>
    <row r="29" spans="1:8" ht="18.75" customHeight="1">
      <c r="A29" s="3"/>
      <c r="B29" s="120"/>
      <c r="C29" s="34">
        <v>4440</v>
      </c>
      <c r="D29" s="97" t="s">
        <v>19</v>
      </c>
      <c r="E29" s="17">
        <v>12540</v>
      </c>
      <c r="F29" s="80"/>
      <c r="G29" s="76"/>
      <c r="H29" s="74"/>
    </row>
    <row r="30" spans="1:8" ht="15.75" customHeight="1">
      <c r="A30" s="3"/>
      <c r="B30" s="75"/>
      <c r="C30" s="34">
        <v>4790</v>
      </c>
      <c r="D30" s="97" t="s">
        <v>73</v>
      </c>
      <c r="E30" s="17">
        <v>168560</v>
      </c>
      <c r="F30" s="76"/>
      <c r="G30" s="74"/>
    </row>
    <row r="31" spans="1:8" ht="21.75" customHeight="1">
      <c r="A31" s="3"/>
      <c r="B31" s="75"/>
      <c r="C31" s="34">
        <v>4800</v>
      </c>
      <c r="D31" s="97" t="s">
        <v>74</v>
      </c>
      <c r="E31" s="17">
        <v>13040</v>
      </c>
      <c r="F31" s="76"/>
      <c r="G31" s="74"/>
    </row>
    <row r="32" spans="1:8" ht="26.25" customHeight="1">
      <c r="A32" s="3"/>
      <c r="B32" s="79"/>
      <c r="C32" s="34"/>
      <c r="D32" s="14" t="s">
        <v>83</v>
      </c>
      <c r="E32" s="18">
        <f>E27+E28+E29+E30+E31</f>
        <v>228640</v>
      </c>
      <c r="F32" s="76"/>
      <c r="G32" s="74"/>
    </row>
    <row r="33" spans="1:10" ht="25.5">
      <c r="A33" s="52">
        <v>801</v>
      </c>
      <c r="B33" s="55">
        <v>80146</v>
      </c>
      <c r="C33" s="34">
        <v>4700</v>
      </c>
      <c r="D33" s="96" t="s">
        <v>20</v>
      </c>
      <c r="E33" s="15">
        <v>6500</v>
      </c>
      <c r="J33" s="1" t="s">
        <v>64</v>
      </c>
    </row>
    <row r="34" spans="1:10">
      <c r="A34" s="56"/>
      <c r="B34" s="111" t="s">
        <v>68</v>
      </c>
      <c r="C34" s="86"/>
      <c r="D34" s="99"/>
      <c r="E34" s="21"/>
    </row>
    <row r="35" spans="1:10" ht="33" customHeight="1">
      <c r="A35" s="57"/>
      <c r="B35" s="112"/>
      <c r="C35" s="87"/>
      <c r="D35" s="105" t="s">
        <v>84</v>
      </c>
      <c r="E35" s="24">
        <f>E33</f>
        <v>6500</v>
      </c>
      <c r="F35" s="3"/>
    </row>
    <row r="36" spans="1:10">
      <c r="A36" s="55">
        <v>801</v>
      </c>
      <c r="B36" s="52">
        <v>80150</v>
      </c>
      <c r="C36" s="34">
        <v>4110</v>
      </c>
      <c r="D36" s="97" t="s">
        <v>8</v>
      </c>
      <c r="E36" s="36">
        <v>570</v>
      </c>
      <c r="F36" s="74"/>
    </row>
    <row r="37" spans="1:10">
      <c r="A37" s="58"/>
      <c r="B37" s="111" t="s">
        <v>60</v>
      </c>
      <c r="C37" s="34">
        <v>4120</v>
      </c>
      <c r="D37" s="97" t="s">
        <v>9</v>
      </c>
      <c r="E37" s="36">
        <v>90</v>
      </c>
      <c r="F37" s="74"/>
    </row>
    <row r="38" spans="1:10">
      <c r="A38" s="58"/>
      <c r="B38" s="111"/>
      <c r="C38" s="34">
        <v>4440</v>
      </c>
      <c r="D38" s="97" t="s">
        <v>19</v>
      </c>
      <c r="E38" s="36">
        <v>270</v>
      </c>
      <c r="F38" s="74"/>
    </row>
    <row r="39" spans="1:10">
      <c r="A39" s="58"/>
      <c r="B39" s="111"/>
      <c r="C39" s="34">
        <v>4790</v>
      </c>
      <c r="D39" s="97" t="s">
        <v>73</v>
      </c>
      <c r="E39" s="36">
        <v>3120</v>
      </c>
    </row>
    <row r="40" spans="1:10">
      <c r="A40" s="58"/>
      <c r="B40" s="111"/>
      <c r="C40" s="34">
        <v>4800</v>
      </c>
      <c r="D40" s="97" t="s">
        <v>74</v>
      </c>
      <c r="E40" s="36">
        <v>260</v>
      </c>
    </row>
    <row r="41" spans="1:10" ht="30.75" customHeight="1">
      <c r="A41" s="58"/>
      <c r="B41" s="111"/>
      <c r="C41" s="34"/>
      <c r="D41" s="83" t="s">
        <v>85</v>
      </c>
      <c r="E41" s="24">
        <f>E36+E37+E38+E39+E40</f>
        <v>4310</v>
      </c>
    </row>
    <row r="42" spans="1:10" ht="16.5" customHeight="1">
      <c r="A42" s="121"/>
      <c r="B42" s="69">
        <v>80195</v>
      </c>
      <c r="C42" s="34">
        <v>4170</v>
      </c>
      <c r="D42" s="97" t="s">
        <v>10</v>
      </c>
      <c r="E42" s="15">
        <v>13000</v>
      </c>
    </row>
    <row r="43" spans="1:10" ht="17.25" customHeight="1">
      <c r="A43" s="122"/>
      <c r="B43" s="59" t="s">
        <v>57</v>
      </c>
      <c r="C43" s="34">
        <v>4210</v>
      </c>
      <c r="D43" s="97" t="s">
        <v>12</v>
      </c>
      <c r="E43" s="15">
        <v>40000</v>
      </c>
    </row>
    <row r="44" spans="1:10" ht="16.5" customHeight="1">
      <c r="A44" s="122"/>
      <c r="B44" s="59" t="s">
        <v>58</v>
      </c>
      <c r="C44" s="34">
        <v>4220</v>
      </c>
      <c r="D44" s="97" t="s">
        <v>61</v>
      </c>
      <c r="E44" s="15">
        <v>8000</v>
      </c>
    </row>
    <row r="45" spans="1:10" ht="13.5" customHeight="1">
      <c r="A45" s="122"/>
      <c r="B45" s="59"/>
      <c r="C45" s="34">
        <v>4270</v>
      </c>
      <c r="D45" s="97" t="s">
        <v>15</v>
      </c>
      <c r="E45" s="15">
        <v>80000</v>
      </c>
    </row>
    <row r="46" spans="1:10" ht="17.25" customHeight="1">
      <c r="A46" s="122"/>
      <c r="B46" s="59"/>
      <c r="C46" s="34">
        <v>4300</v>
      </c>
      <c r="D46" s="97" t="s">
        <v>16</v>
      </c>
      <c r="E46" s="15">
        <v>13664</v>
      </c>
    </row>
    <row r="47" spans="1:10" ht="15.75" customHeight="1">
      <c r="A47" s="122"/>
      <c r="B47" s="59"/>
      <c r="C47" s="34">
        <v>4440</v>
      </c>
      <c r="D47" s="97" t="s">
        <v>19</v>
      </c>
      <c r="E47" s="15">
        <v>35000</v>
      </c>
    </row>
    <row r="48" spans="1:10" ht="28.5" customHeight="1">
      <c r="A48" s="123"/>
      <c r="B48" s="59"/>
      <c r="C48" s="34"/>
      <c r="D48" s="82" t="s">
        <v>86</v>
      </c>
      <c r="E48" s="18">
        <f>SUM(E42:E47)</f>
        <v>189664</v>
      </c>
    </row>
    <row r="49" spans="1:5" ht="21" customHeight="1">
      <c r="A49" s="52">
        <v>854</v>
      </c>
      <c r="B49" s="52">
        <v>85412</v>
      </c>
      <c r="C49" s="34">
        <v>4110</v>
      </c>
      <c r="D49" s="97" t="s">
        <v>8</v>
      </c>
      <c r="E49" s="15">
        <v>4900</v>
      </c>
    </row>
    <row r="50" spans="1:5" ht="17.25" customHeight="1">
      <c r="A50" s="56"/>
      <c r="B50" s="111" t="s">
        <v>22</v>
      </c>
      <c r="C50" s="34">
        <v>4120</v>
      </c>
      <c r="D50" s="97" t="s">
        <v>9</v>
      </c>
      <c r="E50" s="15">
        <v>700</v>
      </c>
    </row>
    <row r="51" spans="1:5" ht="21" customHeight="1">
      <c r="A51" s="56"/>
      <c r="B51" s="111"/>
      <c r="C51" s="34">
        <v>4170</v>
      </c>
      <c r="D51" s="97" t="s">
        <v>10</v>
      </c>
      <c r="E51" s="15">
        <v>23100</v>
      </c>
    </row>
    <row r="52" spans="1:5" ht="46.5" customHeight="1">
      <c r="A52" s="56"/>
      <c r="B52" s="111"/>
      <c r="C52" s="34"/>
      <c r="D52" s="83" t="s">
        <v>87</v>
      </c>
      <c r="E52" s="16">
        <f>E49+E50+E51</f>
        <v>28700</v>
      </c>
    </row>
    <row r="53" spans="1:5" ht="20.25" customHeight="1">
      <c r="A53" s="60">
        <v>926</v>
      </c>
      <c r="B53" s="69">
        <v>92601</v>
      </c>
      <c r="C53" s="33">
        <v>3020</v>
      </c>
      <c r="D53" s="97" t="s">
        <v>4</v>
      </c>
      <c r="E53" s="18">
        <v>3400</v>
      </c>
    </row>
    <row r="54" spans="1:5" ht="20.25" customHeight="1">
      <c r="A54" s="77"/>
      <c r="B54" s="70"/>
      <c r="C54" s="33">
        <v>4010</v>
      </c>
      <c r="D54" s="97" t="s">
        <v>6</v>
      </c>
      <c r="E54" s="18">
        <v>787710</v>
      </c>
    </row>
    <row r="55" spans="1:5" ht="20.25" customHeight="1">
      <c r="A55" s="77"/>
      <c r="B55" s="70"/>
      <c r="C55" s="33">
        <v>4040</v>
      </c>
      <c r="D55" s="97" t="s">
        <v>7</v>
      </c>
      <c r="E55" s="18">
        <v>39890</v>
      </c>
    </row>
    <row r="56" spans="1:5" ht="18.75" customHeight="1">
      <c r="A56" s="67"/>
      <c r="B56" s="66" t="s">
        <v>66</v>
      </c>
      <c r="C56" s="33">
        <v>4110</v>
      </c>
      <c r="D56" s="97" t="s">
        <v>8</v>
      </c>
      <c r="E56" s="18">
        <v>141520</v>
      </c>
    </row>
    <row r="57" spans="1:5" ht="18" customHeight="1">
      <c r="A57" s="67"/>
      <c r="B57" s="66" t="s">
        <v>67</v>
      </c>
      <c r="C57" s="33">
        <v>4120</v>
      </c>
      <c r="D57" s="97" t="s">
        <v>9</v>
      </c>
      <c r="E57" s="18">
        <v>16240</v>
      </c>
    </row>
    <row r="58" spans="1:5" ht="20.25" customHeight="1">
      <c r="A58" s="67"/>
      <c r="B58" s="66"/>
      <c r="C58" s="33">
        <v>4210</v>
      </c>
      <c r="D58" s="97" t="s">
        <v>12</v>
      </c>
      <c r="E58" s="18">
        <v>150000</v>
      </c>
    </row>
    <row r="59" spans="1:5" ht="20.25" customHeight="1">
      <c r="A59" s="67"/>
      <c r="B59" s="66"/>
      <c r="C59" s="33">
        <v>4260</v>
      </c>
      <c r="D59" s="97" t="s">
        <v>14</v>
      </c>
      <c r="E59" s="18">
        <v>400000</v>
      </c>
    </row>
    <row r="60" spans="1:5" ht="20.25" customHeight="1">
      <c r="A60" s="67"/>
      <c r="B60" s="72"/>
      <c r="C60" s="33">
        <v>4300</v>
      </c>
      <c r="D60" s="97" t="s">
        <v>16</v>
      </c>
      <c r="E60" s="18">
        <v>130000</v>
      </c>
    </row>
    <row r="61" spans="1:5" ht="20.25" customHeight="1">
      <c r="A61" s="67"/>
      <c r="B61" s="72"/>
      <c r="C61" s="33">
        <v>4390</v>
      </c>
      <c r="D61" s="97" t="s">
        <v>72</v>
      </c>
      <c r="E61" s="18">
        <v>20000</v>
      </c>
    </row>
    <row r="62" spans="1:5" ht="20.25" customHeight="1">
      <c r="A62" s="67"/>
      <c r="B62" s="72"/>
      <c r="C62" s="33">
        <v>4440</v>
      </c>
      <c r="D62" s="97" t="s">
        <v>19</v>
      </c>
      <c r="E62" s="18">
        <v>26740</v>
      </c>
    </row>
    <row r="63" spans="1:5" ht="24.75" customHeight="1">
      <c r="A63" s="67"/>
      <c r="B63" s="66"/>
      <c r="C63" s="33">
        <v>4710</v>
      </c>
      <c r="D63" s="96" t="s">
        <v>63</v>
      </c>
      <c r="E63" s="18">
        <v>3860</v>
      </c>
    </row>
    <row r="64" spans="1:5" ht="25.5" customHeight="1">
      <c r="A64" s="67"/>
      <c r="B64" s="66"/>
      <c r="C64" s="33"/>
      <c r="D64" s="13" t="s">
        <v>88</v>
      </c>
      <c r="E64" s="18">
        <f>E53+E54+E55+E56+E57+E58+E59+E60+E61+E62+E63</f>
        <v>1719360</v>
      </c>
    </row>
    <row r="65" spans="1:6" ht="21">
      <c r="A65" s="68"/>
      <c r="B65" s="10"/>
      <c r="C65" s="88"/>
      <c r="D65" s="23" t="s">
        <v>59</v>
      </c>
      <c r="E65" s="22">
        <f>E26+E32+E35+E41+E48+E52+E64</f>
        <v>7469624</v>
      </c>
    </row>
    <row r="68" spans="1:6" ht="18.75">
      <c r="A68" s="38"/>
      <c r="B68" s="113" t="s">
        <v>71</v>
      </c>
      <c r="C68" s="124"/>
      <c r="D68" s="124"/>
      <c r="E68" s="38"/>
    </row>
    <row r="69" spans="1:6" ht="15.75">
      <c r="A69" s="125" t="s">
        <v>0</v>
      </c>
      <c r="B69" s="125"/>
      <c r="C69" s="126"/>
      <c r="D69" s="116" t="s">
        <v>89</v>
      </c>
      <c r="E69" s="116" t="s">
        <v>90</v>
      </c>
    </row>
    <row r="70" spans="1:6" ht="15.75">
      <c r="A70" s="49" t="s">
        <v>1</v>
      </c>
      <c r="B70" s="49" t="s">
        <v>2</v>
      </c>
      <c r="C70" s="71" t="s">
        <v>3</v>
      </c>
      <c r="D70" s="117"/>
      <c r="E70" s="118"/>
    </row>
    <row r="71" spans="1:6" ht="21" customHeight="1">
      <c r="A71" s="64">
        <v>801</v>
      </c>
      <c r="B71" s="64">
        <v>80101</v>
      </c>
      <c r="C71" s="89">
        <v>690</v>
      </c>
      <c r="D71" s="100" t="s">
        <v>51</v>
      </c>
      <c r="E71" s="65">
        <v>100</v>
      </c>
    </row>
    <row r="72" spans="1:6" ht="19.5" customHeight="1">
      <c r="A72" s="34"/>
      <c r="B72" s="4"/>
      <c r="C72" s="34">
        <v>970</v>
      </c>
      <c r="D72" s="97" t="s">
        <v>21</v>
      </c>
      <c r="E72" s="62">
        <v>1300</v>
      </c>
    </row>
    <row r="73" spans="1:6" ht="28.5" customHeight="1">
      <c r="A73" s="7"/>
      <c r="B73" s="61" t="s">
        <v>5</v>
      </c>
      <c r="C73" s="90"/>
      <c r="D73" s="48" t="s">
        <v>77</v>
      </c>
      <c r="E73" s="63">
        <f>E71+E72</f>
        <v>1400</v>
      </c>
    </row>
    <row r="74" spans="1:6">
      <c r="A74" s="3"/>
      <c r="B74" s="11"/>
      <c r="C74" s="91"/>
      <c r="D74" s="98"/>
      <c r="E74" s="3"/>
    </row>
    <row r="75" spans="1:6">
      <c r="A75" s="3"/>
      <c r="B75" s="11"/>
      <c r="C75" s="91"/>
      <c r="D75" s="98"/>
      <c r="E75" s="3"/>
    </row>
    <row r="77" spans="1:6" ht="47.25" customHeight="1">
      <c r="A77" s="40"/>
      <c r="B77" s="127" t="s">
        <v>91</v>
      </c>
      <c r="C77" s="128"/>
      <c r="D77" s="128"/>
      <c r="E77" s="41"/>
      <c r="F77" s="3"/>
    </row>
    <row r="78" spans="1:6" ht="18.75">
      <c r="A78" s="42"/>
      <c r="B78" s="51" t="s">
        <v>50</v>
      </c>
      <c r="C78" s="92"/>
      <c r="D78" s="101"/>
      <c r="E78" s="43"/>
      <c r="F78" s="3"/>
    </row>
    <row r="79" spans="1:6" ht="15.75">
      <c r="A79" s="126" t="s">
        <v>27</v>
      </c>
      <c r="B79" s="129"/>
      <c r="C79" s="129"/>
      <c r="D79" s="44" t="s">
        <v>89</v>
      </c>
      <c r="E79" s="45" t="s">
        <v>90</v>
      </c>
      <c r="F79" s="3"/>
    </row>
    <row r="80" spans="1:6" ht="15.75">
      <c r="A80" s="50" t="s">
        <v>1</v>
      </c>
      <c r="B80" s="50" t="s">
        <v>2</v>
      </c>
      <c r="C80" s="71" t="s">
        <v>3</v>
      </c>
      <c r="D80" s="102"/>
      <c r="E80" s="47"/>
      <c r="F80" s="3"/>
    </row>
    <row r="81" spans="1:9" ht="38.25">
      <c r="A81" s="52">
        <v>801</v>
      </c>
      <c r="B81" s="52">
        <v>80101</v>
      </c>
      <c r="C81" s="93">
        <v>610</v>
      </c>
      <c r="D81" s="103" t="s">
        <v>62</v>
      </c>
      <c r="E81" s="15">
        <v>100</v>
      </c>
      <c r="F81" s="3"/>
    </row>
    <row r="82" spans="1:9">
      <c r="A82" s="5"/>
      <c r="B82" s="119" t="s">
        <v>5</v>
      </c>
      <c r="C82" s="33">
        <v>750</v>
      </c>
      <c r="D82" s="97" t="s">
        <v>52</v>
      </c>
      <c r="E82" s="15">
        <v>611400</v>
      </c>
    </row>
    <row r="83" spans="1:9">
      <c r="A83" s="5"/>
      <c r="B83" s="119"/>
      <c r="C83" s="33">
        <v>830</v>
      </c>
      <c r="D83" s="97" t="s">
        <v>80</v>
      </c>
      <c r="E83" s="15">
        <v>290000</v>
      </c>
    </row>
    <row r="84" spans="1:9">
      <c r="A84" s="5"/>
      <c r="B84" s="9"/>
      <c r="C84" s="33">
        <v>920</v>
      </c>
      <c r="D84" s="97" t="s">
        <v>53</v>
      </c>
      <c r="E84" s="15">
        <v>1200</v>
      </c>
    </row>
    <row r="85" spans="1:9">
      <c r="A85" s="5"/>
      <c r="B85" s="9"/>
      <c r="C85" s="33">
        <v>950</v>
      </c>
      <c r="D85" s="97" t="s">
        <v>79</v>
      </c>
      <c r="E85" s="15">
        <v>1000</v>
      </c>
    </row>
    <row r="86" spans="1:9" ht="25.5">
      <c r="A86" s="5"/>
      <c r="B86" s="9"/>
      <c r="C86" s="33">
        <v>960</v>
      </c>
      <c r="D86" s="96" t="s">
        <v>54</v>
      </c>
      <c r="E86" s="17">
        <v>10000</v>
      </c>
      <c r="I86" s="35"/>
    </row>
    <row r="87" spans="1:9">
      <c r="A87" s="5"/>
      <c r="B87" s="9"/>
      <c r="C87" s="33">
        <v>970</v>
      </c>
      <c r="D87" s="97" t="s">
        <v>21</v>
      </c>
      <c r="E87" s="15">
        <v>9000</v>
      </c>
    </row>
    <row r="88" spans="1:9" ht="15.75">
      <c r="A88" s="6"/>
      <c r="B88" s="10"/>
      <c r="C88" s="33"/>
      <c r="D88" s="37" t="s">
        <v>81</v>
      </c>
      <c r="E88" s="16">
        <f>SUM(E81:E87)</f>
        <v>922700</v>
      </c>
    </row>
    <row r="90" spans="1:9" ht="21" customHeight="1">
      <c r="A90" s="126" t="s">
        <v>33</v>
      </c>
      <c r="B90" s="130"/>
      <c r="C90" s="131"/>
      <c r="D90" s="116" t="s">
        <v>89</v>
      </c>
      <c r="E90" s="116" t="s">
        <v>90</v>
      </c>
    </row>
    <row r="91" spans="1:9" ht="15.75">
      <c r="A91" s="49" t="s">
        <v>1</v>
      </c>
      <c r="B91" s="49" t="s">
        <v>2</v>
      </c>
      <c r="C91" s="73" t="s">
        <v>3</v>
      </c>
      <c r="D91" s="117"/>
      <c r="E91" s="118"/>
    </row>
    <row r="92" spans="1:9" ht="27" customHeight="1">
      <c r="A92" s="52">
        <v>801</v>
      </c>
      <c r="B92" s="52">
        <v>80101</v>
      </c>
      <c r="C92" s="34">
        <v>2400</v>
      </c>
      <c r="D92" s="96" t="s">
        <v>55</v>
      </c>
      <c r="E92" s="36">
        <v>16810</v>
      </c>
    </row>
    <row r="93" spans="1:9">
      <c r="A93" s="5"/>
      <c r="B93" s="119" t="s">
        <v>5</v>
      </c>
      <c r="C93" s="34">
        <v>3020</v>
      </c>
      <c r="D93" s="96" t="s">
        <v>4</v>
      </c>
      <c r="E93" s="15">
        <v>22000</v>
      </c>
    </row>
    <row r="94" spans="1:9">
      <c r="A94" s="5"/>
      <c r="B94" s="119"/>
      <c r="C94" s="34">
        <v>4110</v>
      </c>
      <c r="D94" s="97" t="s">
        <v>8</v>
      </c>
      <c r="E94" s="15">
        <v>900</v>
      </c>
    </row>
    <row r="95" spans="1:9">
      <c r="A95" s="5"/>
      <c r="B95" s="9"/>
      <c r="C95" s="34">
        <v>4120</v>
      </c>
      <c r="D95" s="97" t="s">
        <v>9</v>
      </c>
      <c r="E95" s="15">
        <v>200</v>
      </c>
    </row>
    <row r="96" spans="1:9">
      <c r="A96" s="5"/>
      <c r="B96" s="9"/>
      <c r="C96" s="34">
        <v>4170</v>
      </c>
      <c r="D96" s="97" t="s">
        <v>10</v>
      </c>
      <c r="E96" s="15">
        <v>5000</v>
      </c>
    </row>
    <row r="97" spans="1:5">
      <c r="A97" s="5"/>
      <c r="B97" s="9"/>
      <c r="C97" s="34">
        <v>4190</v>
      </c>
      <c r="D97" s="97" t="s">
        <v>11</v>
      </c>
      <c r="E97" s="15">
        <v>3000</v>
      </c>
    </row>
    <row r="98" spans="1:5">
      <c r="A98" s="5"/>
      <c r="B98" s="9"/>
      <c r="C98" s="34">
        <v>4210</v>
      </c>
      <c r="D98" s="97" t="s">
        <v>12</v>
      </c>
      <c r="E98" s="15">
        <v>145990</v>
      </c>
    </row>
    <row r="99" spans="1:5">
      <c r="A99" s="5"/>
      <c r="B99" s="9"/>
      <c r="C99" s="34">
        <v>4220</v>
      </c>
      <c r="D99" s="97" t="s">
        <v>61</v>
      </c>
      <c r="E99" s="15">
        <v>4000</v>
      </c>
    </row>
    <row r="100" spans="1:5">
      <c r="A100" s="5"/>
      <c r="B100" s="9"/>
      <c r="C100" s="34">
        <v>4240</v>
      </c>
      <c r="D100" s="97" t="s">
        <v>13</v>
      </c>
      <c r="E100" s="15">
        <v>15000</v>
      </c>
    </row>
    <row r="101" spans="1:5">
      <c r="A101" s="5"/>
      <c r="B101" s="9"/>
      <c r="C101" s="34">
        <v>4260</v>
      </c>
      <c r="D101" s="97" t="s">
        <v>14</v>
      </c>
      <c r="E101" s="15">
        <v>270000</v>
      </c>
    </row>
    <row r="102" spans="1:5">
      <c r="A102" s="5"/>
      <c r="B102" s="9"/>
      <c r="C102" s="34">
        <v>4270</v>
      </c>
      <c r="D102" s="97" t="s">
        <v>15</v>
      </c>
      <c r="E102" s="15">
        <v>40000</v>
      </c>
    </row>
    <row r="103" spans="1:5">
      <c r="A103" s="5"/>
      <c r="B103" s="9"/>
      <c r="C103" s="34">
        <v>4300</v>
      </c>
      <c r="D103" s="97" t="s">
        <v>16</v>
      </c>
      <c r="E103" s="15">
        <v>387000</v>
      </c>
    </row>
    <row r="104" spans="1:5">
      <c r="A104" s="5"/>
      <c r="B104" s="9"/>
      <c r="C104" s="34">
        <v>4360</v>
      </c>
      <c r="D104" s="97" t="s">
        <v>78</v>
      </c>
      <c r="E104" s="15">
        <v>200</v>
      </c>
    </row>
    <row r="105" spans="1:5">
      <c r="A105" s="5"/>
      <c r="B105" s="9"/>
      <c r="C105" s="34">
        <v>4410</v>
      </c>
      <c r="D105" s="97" t="s">
        <v>17</v>
      </c>
      <c r="E105" s="15">
        <v>2000</v>
      </c>
    </row>
    <row r="106" spans="1:5">
      <c r="A106" s="5"/>
      <c r="B106" s="9"/>
      <c r="C106" s="34">
        <v>4430</v>
      </c>
      <c r="D106" s="97" t="s">
        <v>18</v>
      </c>
      <c r="E106" s="15">
        <v>200</v>
      </c>
    </row>
    <row r="107" spans="1:5">
      <c r="A107" s="5"/>
      <c r="B107" s="9"/>
      <c r="C107" s="34">
        <v>4480</v>
      </c>
      <c r="D107" s="97" t="s">
        <v>56</v>
      </c>
      <c r="E107" s="15">
        <v>1400</v>
      </c>
    </row>
    <row r="108" spans="1:5">
      <c r="A108" s="5"/>
      <c r="B108" s="9"/>
      <c r="C108" s="34">
        <v>4530</v>
      </c>
      <c r="D108" s="97" t="s">
        <v>24</v>
      </c>
      <c r="E108" s="15">
        <v>6000</v>
      </c>
    </row>
    <row r="109" spans="1:5">
      <c r="A109" s="5"/>
      <c r="B109" s="9"/>
      <c r="C109" s="34">
        <v>4610</v>
      </c>
      <c r="D109" s="97" t="s">
        <v>65</v>
      </c>
      <c r="E109" s="15">
        <v>1000</v>
      </c>
    </row>
    <row r="110" spans="1:5" ht="25.5">
      <c r="A110" s="5"/>
      <c r="B110" s="9"/>
      <c r="C110" s="34">
        <v>4700</v>
      </c>
      <c r="D110" s="96" t="s">
        <v>20</v>
      </c>
      <c r="E110" s="17">
        <v>2000</v>
      </c>
    </row>
    <row r="111" spans="1:5" ht="15.75">
      <c r="A111" s="6"/>
      <c r="B111" s="10"/>
      <c r="C111" s="84"/>
      <c r="D111" s="37" t="s">
        <v>82</v>
      </c>
      <c r="E111" s="16">
        <f>SUM(E92:E110)</f>
        <v>922700</v>
      </c>
    </row>
  </sheetData>
  <mergeCells count="21">
    <mergeCell ref="B93:B94"/>
    <mergeCell ref="E69:E70"/>
    <mergeCell ref="B77:D77"/>
    <mergeCell ref="A79:C79"/>
    <mergeCell ref="B82:B83"/>
    <mergeCell ref="A90:C90"/>
    <mergeCell ref="D90:D91"/>
    <mergeCell ref="E90:E91"/>
    <mergeCell ref="B37:B41"/>
    <mergeCell ref="A42:A48"/>
    <mergeCell ref="B50:B52"/>
    <mergeCell ref="B68:D68"/>
    <mergeCell ref="A69:C69"/>
    <mergeCell ref="D69:D70"/>
    <mergeCell ref="B34:B35"/>
    <mergeCell ref="B2:D2"/>
    <mergeCell ref="A4:C4"/>
    <mergeCell ref="D4:D5"/>
    <mergeCell ref="E4:E5"/>
    <mergeCell ref="B7:B8"/>
    <mergeCell ref="B28:B29"/>
  </mergeCells>
  <pageMargins left="0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14" sqref="N14"/>
    </sheetView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mienie 2016 </vt:lpstr>
      <vt:lpstr>2021 </vt:lpstr>
      <vt:lpstr>Arkusz3</vt:lpstr>
      <vt:lpstr>'mienie 2016 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2022-02-23T18:33:41Z</dcterms:modified>
</cp:coreProperties>
</file>