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 dokumenty\!MOJE\Dokumenty - ZL25\"/>
    </mc:Choice>
  </mc:AlternateContent>
  <bookViews>
    <workbookView xWindow="0" yWindow="0" windowWidth="20490" windowHeight="68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L29" i="1"/>
  <c r="M10" i="1"/>
  <c r="L12" i="1"/>
  <c r="L9" i="1"/>
  <c r="M50" i="1" l="1"/>
  <c r="K50" i="1"/>
  <c r="J50" i="1"/>
  <c r="I50" i="1"/>
  <c r="H50" i="1"/>
  <c r="G50" i="1"/>
  <c r="F50" i="1"/>
  <c r="E50" i="1"/>
  <c r="D50" i="1"/>
  <c r="C50" i="1"/>
  <c r="B50" i="1"/>
  <c r="M45" i="1"/>
  <c r="K45" i="1"/>
  <c r="J45" i="1"/>
  <c r="I45" i="1"/>
  <c r="H45" i="1"/>
  <c r="G45" i="1"/>
  <c r="F45" i="1"/>
  <c r="E45" i="1"/>
  <c r="D45" i="1"/>
  <c r="C45" i="1"/>
  <c r="B45" i="1"/>
  <c r="M43" i="1"/>
  <c r="K43" i="1"/>
  <c r="K47" i="1" s="1"/>
  <c r="J43" i="1"/>
  <c r="J47" i="1" s="1"/>
  <c r="I43" i="1"/>
  <c r="H43" i="1"/>
  <c r="G43" i="1"/>
  <c r="G47" i="1" s="1"/>
  <c r="F43" i="1"/>
  <c r="F47" i="1" s="1"/>
  <c r="E43" i="1"/>
  <c r="D43" i="1"/>
  <c r="C43" i="1"/>
  <c r="C47" i="1" s="1"/>
  <c r="B43" i="1"/>
  <c r="M34" i="1"/>
  <c r="M39" i="1" s="1"/>
  <c r="K34" i="1"/>
  <c r="J34" i="1"/>
  <c r="J39" i="1" s="1"/>
  <c r="I34" i="1"/>
  <c r="H34" i="1"/>
  <c r="G34" i="1"/>
  <c r="F34" i="1"/>
  <c r="F39" i="1" s="1"/>
  <c r="E34" i="1"/>
  <c r="D34" i="1"/>
  <c r="C34" i="1"/>
  <c r="B34" i="1"/>
  <c r="L34" i="1" s="1"/>
  <c r="K28" i="1"/>
  <c r="J28" i="1"/>
  <c r="I28" i="1"/>
  <c r="I39" i="1" s="1"/>
  <c r="H28" i="1"/>
  <c r="H39" i="1" s="1"/>
  <c r="G28" i="1"/>
  <c r="F28" i="1"/>
  <c r="E28" i="1"/>
  <c r="E39" i="1" s="1"/>
  <c r="D28" i="1"/>
  <c r="D39" i="1" s="1"/>
  <c r="C28" i="1"/>
  <c r="B28" i="1"/>
  <c r="L27" i="1"/>
  <c r="M17" i="1"/>
  <c r="M24" i="1" s="1"/>
  <c r="M51" i="1" s="1"/>
  <c r="K17" i="1"/>
  <c r="J17" i="1"/>
  <c r="I17" i="1"/>
  <c r="H17" i="1"/>
  <c r="G17" i="1"/>
  <c r="F17" i="1"/>
  <c r="E17" i="1"/>
  <c r="D17" i="1"/>
  <c r="C17" i="1"/>
  <c r="B17" i="1"/>
  <c r="K10" i="1"/>
  <c r="K24" i="1" s="1"/>
  <c r="J10" i="1"/>
  <c r="I10" i="1"/>
  <c r="H10" i="1"/>
  <c r="G10" i="1"/>
  <c r="G24" i="1" s="1"/>
  <c r="F10" i="1"/>
  <c r="E10" i="1"/>
  <c r="D10" i="1"/>
  <c r="C10" i="1"/>
  <c r="C24" i="1" s="1"/>
  <c r="B10" i="1"/>
  <c r="L10" i="1" l="1"/>
  <c r="D47" i="1"/>
  <c r="M47" i="1"/>
  <c r="L50" i="1"/>
  <c r="D24" i="1"/>
  <c r="D51" i="1" s="1"/>
  <c r="H24" i="1"/>
  <c r="L17" i="1"/>
  <c r="F24" i="1"/>
  <c r="F51" i="1" s="1"/>
  <c r="J24" i="1"/>
  <c r="J51" i="1" s="1"/>
  <c r="L28" i="1"/>
  <c r="E47" i="1"/>
  <c r="I47" i="1"/>
  <c r="L45" i="1"/>
  <c r="H47" i="1"/>
  <c r="E24" i="1"/>
  <c r="E51" i="1" s="1"/>
  <c r="I24" i="1"/>
  <c r="C39" i="1"/>
  <c r="C51" i="1" s="1"/>
  <c r="G39" i="1"/>
  <c r="K39" i="1"/>
  <c r="K51" i="1" s="1"/>
  <c r="L43" i="1"/>
  <c r="G51" i="1"/>
  <c r="H51" i="1"/>
  <c r="I51" i="1"/>
  <c r="B39" i="1"/>
  <c r="B24" i="1"/>
  <c r="B47" i="1"/>
  <c r="L47" i="1" s="1"/>
  <c r="L39" i="1" l="1"/>
  <c r="L24" i="1"/>
  <c r="B51" i="1"/>
  <c r="L51" i="1" s="1"/>
</calcChain>
</file>

<file path=xl/sharedStrings.xml><?xml version="1.0" encoding="utf-8"?>
<sst xmlns="http://schemas.openxmlformats.org/spreadsheetml/2006/main" count="59" uniqueCount="45">
  <si>
    <t>Nazwa i adres jednostki (pieczątka)</t>
  </si>
  <si>
    <t>Rzeczowy majątek trwały</t>
  </si>
  <si>
    <t xml:space="preserve">Grunty (poz. Bilansu A.II.1.1)
</t>
  </si>
  <si>
    <t xml:space="preserve">w tym
Prawo wieczystego użytkowania gruntu </t>
  </si>
  <si>
    <t>Grunty stanowiace własność jednostki samorządu terytorialnego, przekazane w użytkowanie wieczyste innym podmiotom (poz. Bilansu A.II.1.1.1)</t>
  </si>
  <si>
    <t>Budynki, lokale i obiekty inżynierii lądowej i wodnej (poz. Bilansu: A.II.1.2)</t>
  </si>
  <si>
    <t xml:space="preserve">Urządzenia techniczne i maszyny (poz. Bilansu: A.II.1.3)                            </t>
  </si>
  <si>
    <t>Środki transportu (poz. Bilansu A.II.1.4)</t>
  </si>
  <si>
    <t>Inne środki trwałe  (poz. Bilansu A.II.1.5)</t>
  </si>
  <si>
    <t>w tym: konto
016 Dobra kultury</t>
  </si>
  <si>
    <t>Środki trwałe w budowie (inwestycje) (poz. Bilansu A.II.2)</t>
  </si>
  <si>
    <t>Zaliczki na środki trwałe w budowie (inwestycje) (poz. Bilansu A.II.3)</t>
  </si>
  <si>
    <t>Rzeczowe aktywa trwałe (poz. Bilansu A.II)</t>
  </si>
  <si>
    <t>Pozostałe środki trwałe (konto księgowe 013, 014)</t>
  </si>
  <si>
    <t>Wartość początkowa</t>
  </si>
  <si>
    <t>Stan na początek roku (BO)</t>
  </si>
  <si>
    <t>Zwiększenia, w tym:</t>
  </si>
  <si>
    <t>nabycie (zakup z inwestycji)</t>
  </si>
  <si>
    <t>poniesione nakłady**</t>
  </si>
  <si>
    <t>aktualizacja wartości</t>
  </si>
  <si>
    <t>przesunięcia wewnętrzne*</t>
  </si>
  <si>
    <t>nieodpłatne otrzymanie w tym w formie darowizny</t>
  </si>
  <si>
    <t>inne (wymienić jakie)</t>
  </si>
  <si>
    <t>Zmniejszenia, w tym:</t>
  </si>
  <si>
    <t>likwidacja</t>
  </si>
  <si>
    <t>sprzedaż</t>
  </si>
  <si>
    <t>rozliczone inwestycje**</t>
  </si>
  <si>
    <t>inwestycje zaniechane**</t>
  </si>
  <si>
    <t>nieodpłatne przekazanie w tym w formie darowizny</t>
  </si>
  <si>
    <t>Stan na koniec roku (BZ)</t>
  </si>
  <si>
    <t xml:space="preserve">Umorzenie </t>
  </si>
  <si>
    <t>amortyzacja okresu</t>
  </si>
  <si>
    <t>aktualiazacja wartości</t>
  </si>
  <si>
    <t>przesuniecia wewnętrzne*</t>
  </si>
  <si>
    <t>Odpisy aktualizujące wartość</t>
  </si>
  <si>
    <t>Stan na koniec roku  (BZ)</t>
  </si>
  <si>
    <t>Wartość netto</t>
  </si>
  <si>
    <t>Stan na początek roku</t>
  </si>
  <si>
    <t>Stan na koniec roku</t>
  </si>
  <si>
    <t>* przesunięcia wewnętrzne - środki trwałe w budowie (inwestycje) ze znakiem minus - do właściwej poz. z grupy środki trwałe ze znakiem plus. Dotyczy przekazania pomiędzy zarówno pomiedzy miejskimi jednostkami organizacyjnymi jak i w ramach jednostki.</t>
  </si>
  <si>
    <t>** dotyczy tylko środków trwałych w budowie (inwestycji)</t>
  </si>
  <si>
    <t xml:space="preserve">Uwaga: kwoty wykazane w poszczególnych kolumnach w wierszach "wartość netto saldo otwarcia" i "wartość netto saldo zamknięcia" mają być zgodne z kwotami wykazanymi w bilansie wg stanu na początek roku i na koniec roku.  Kwota wykazana  w kolumnie "pozostałe środki trwałe (...)" ma być zgodna z informacją umieszczoną pod bilansem. </t>
  </si>
  <si>
    <t>saldo zamknięcia w poszczególnych kolumnach będzie sprawdzalne z odpowiednimi pozycjami bilansu- stan na koniec roku - szczegółowa informacja nad poszczególnymi kolumnami</t>
  </si>
  <si>
    <t>Szczegółowy zakres zmian wartości grup rodzajowych środków trwałych zawierający stan tych aktywów na początek roku obrotowego, zwiększenia i zmniejszenia z tytułu aktualizacji wartości, nabycia, rozchodu, przemieszczenia wewnętrznego oraz stan końcowy oraz podobne przedstawienie stanów i tytułów zmian dotychczasowej amortyzacji lub umorzenia za 2018 rok</t>
  </si>
  <si>
    <t>Żłobek Samorządowy nr 25 ul. Ehrenberga 3, 31-309 Kraków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</si>
</sst>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name val="Book Antiqua"/>
      <family val="1"/>
      <charset val="238"/>
    </font>
    <font>
      <sz val="10"/>
      <color indexed="8"/>
      <name val="Book Antiqua"/>
      <family val="1"/>
      <charset val="238"/>
    </font>
    <font>
      <sz val="10"/>
      <name val="Arial CE"/>
      <charset val="238"/>
    </font>
    <font>
      <sz val="10"/>
      <color indexed="8"/>
      <name val="Arial"/>
      <family val="2"/>
    </font>
    <font>
      <b/>
      <sz val="10"/>
      <name val="Book Antiqua"/>
      <family val="1"/>
      <charset val="238"/>
    </font>
    <font>
      <b/>
      <sz val="10"/>
      <color indexed="8"/>
      <name val="Book Antiqua"/>
      <family val="1"/>
      <charset val="238"/>
    </font>
    <font>
      <b/>
      <sz val="13"/>
      <name val="Book Antiqua"/>
      <family val="1"/>
      <charset val="238"/>
    </font>
    <font>
      <b/>
      <i/>
      <sz val="10"/>
      <name val="Book Antiqua"/>
      <family val="1"/>
      <charset val="238"/>
    </font>
    <font>
      <b/>
      <u/>
      <sz val="10"/>
      <name val="Book Antiqua"/>
      <family val="1"/>
      <charset val="238"/>
    </font>
    <font>
      <i/>
      <sz val="10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3F68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6">
    <xf numFmtId="0" fontId="0" fillId="0" borderId="0" xfId="0"/>
    <xf numFmtId="0" fontId="1" fillId="0" borderId="0" xfId="0" applyFont="1" applyAlignment="1" applyProtection="1">
      <protection locked="0"/>
    </xf>
    <xf numFmtId="4" fontId="2" fillId="0" borderId="0" xfId="0" applyNumberFormat="1" applyFont="1" applyAlignment="1" applyProtection="1">
      <protection locked="0"/>
    </xf>
    <xf numFmtId="0" fontId="1" fillId="0" borderId="0" xfId="1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vertical="top"/>
      <protection locked="0"/>
    </xf>
    <xf numFmtId="4" fontId="6" fillId="0" borderId="0" xfId="2" applyNumberFormat="1" applyFont="1" applyAlignment="1" applyProtection="1">
      <alignment vertical="top" wrapText="1"/>
      <protection locked="0"/>
    </xf>
    <xf numFmtId="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" fontId="9" fillId="3" borderId="1" xfId="0" applyNumberFormat="1" applyFont="1" applyFill="1" applyBorder="1" applyAlignment="1" applyProtection="1">
      <alignment vertical="center"/>
      <protection locked="0"/>
    </xf>
    <xf numFmtId="4" fontId="5" fillId="3" borderId="1" xfId="0" applyNumberFormat="1" applyFont="1" applyFill="1" applyBorder="1" applyAlignment="1" applyProtection="1">
      <alignment vertical="center"/>
      <protection locked="0"/>
    </xf>
    <xf numFmtId="4" fontId="8" fillId="3" borderId="1" xfId="0" applyNumberFormat="1" applyFont="1" applyFill="1" applyBorder="1" applyAlignment="1" applyProtection="1">
      <alignment vertical="center"/>
      <protection locked="0"/>
    </xf>
    <xf numFmtId="4" fontId="5" fillId="2" borderId="1" xfId="0" applyNumberFormat="1" applyFont="1" applyFill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</xf>
    <xf numFmtId="4" fontId="5" fillId="4" borderId="1" xfId="0" applyNumberFormat="1" applyFont="1" applyFill="1" applyBorder="1" applyAlignment="1" applyProtection="1">
      <alignment vertical="center"/>
      <protection locked="0"/>
    </xf>
    <xf numFmtId="4" fontId="5" fillId="4" borderId="1" xfId="0" applyNumberFormat="1" applyFont="1" applyFill="1" applyBorder="1" applyAlignment="1" applyProtection="1">
      <alignment vertical="center"/>
    </xf>
    <xf numFmtId="4" fontId="10" fillId="0" borderId="1" xfId="0" applyNumberFormat="1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4" fontId="10" fillId="0" borderId="1" xfId="0" applyNumberFormat="1" applyFont="1" applyFill="1" applyBorder="1" applyAlignment="1" applyProtection="1">
      <alignment vertical="center"/>
      <protection locked="0"/>
    </xf>
    <xf numFmtId="49" fontId="10" fillId="0" borderId="1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8" fillId="0" borderId="0" xfId="0" applyNumberFormat="1" applyFont="1" applyBorder="1" applyAlignment="1" applyProtection="1">
      <alignment vertical="center"/>
      <protection locked="0"/>
    </xf>
    <xf numFmtId="4" fontId="1" fillId="3" borderId="1" xfId="0" applyNumberFormat="1" applyFont="1" applyFill="1" applyBorder="1" applyAlignment="1" applyProtection="1">
      <alignment vertical="center"/>
      <protection locked="0"/>
    </xf>
    <xf numFmtId="4" fontId="10" fillId="3" borderId="1" xfId="0" applyNumberFormat="1" applyFont="1" applyFill="1" applyBorder="1" applyAlignment="1" applyProtection="1">
      <alignment vertical="center"/>
      <protection locked="0"/>
    </xf>
    <xf numFmtId="4" fontId="5" fillId="3" borderId="1" xfId="0" applyNumberFormat="1" applyFont="1" applyFill="1" applyBorder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4" fontId="9" fillId="2" borderId="1" xfId="0" applyNumberFormat="1" applyFont="1" applyFill="1" applyBorder="1" applyAlignment="1" applyProtection="1">
      <alignment vertical="center" wrapText="1"/>
      <protection locked="0"/>
    </xf>
    <xf numFmtId="4" fontId="5" fillId="2" borderId="1" xfId="0" applyNumberFormat="1" applyFont="1" applyFill="1" applyBorder="1" applyAlignment="1" applyProtection="1">
      <alignment vertical="center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4" fontId="5" fillId="5" borderId="1" xfId="0" applyNumberFormat="1" applyFont="1" applyFill="1" applyBorder="1" applyAlignment="1" applyProtection="1">
      <alignment vertical="center" wrapText="1"/>
      <protection locked="0"/>
    </xf>
    <xf numFmtId="4" fontId="5" fillId="5" borderId="1" xfId="0" applyNumberFormat="1" applyFont="1" applyFill="1" applyBorder="1" applyAlignment="1" applyProtection="1">
      <alignment vertical="center"/>
    </xf>
    <xf numFmtId="4" fontId="5" fillId="3" borderId="1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4" fontId="1" fillId="0" borderId="0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left" vertical="center" wrapText="1"/>
      <protection locked="0"/>
    </xf>
    <xf numFmtId="4" fontId="1" fillId="0" borderId="0" xfId="0" applyNumberFormat="1" applyFont="1" applyBorder="1" applyAlignment="1" applyProtection="1">
      <protection locked="0"/>
    </xf>
    <xf numFmtId="4" fontId="5" fillId="0" borderId="0" xfId="2" applyNumberFormat="1" applyFont="1" applyAlignment="1" applyProtection="1">
      <alignment horizontal="left" vertical="top" wrapText="1"/>
      <protection locked="0"/>
    </xf>
    <xf numFmtId="4" fontId="1" fillId="0" borderId="0" xfId="0" applyNumberFormat="1" applyFont="1" applyBorder="1" applyAlignment="1" applyProtection="1">
      <alignment horizontal="center" vertical="top"/>
      <protection locked="0"/>
    </xf>
    <xf numFmtId="4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0" applyNumberFormat="1" applyFont="1" applyAlignment="1" applyProtection="1">
      <alignment horizontal="left" vertical="center" wrapText="1"/>
      <protection locked="0"/>
    </xf>
  </cellXfs>
  <cellStyles count="3">
    <cellStyle name="Normal 3" xfId="2"/>
    <cellStyle name="Normalny" xfId="0" builtinId="0"/>
    <cellStyle name="Normalny_dzielnice termin spr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5"/>
  <sheetViews>
    <sheetView tabSelected="1" workbookViewId="0">
      <selection activeCell="A4" sqref="A4:B4"/>
    </sheetView>
  </sheetViews>
  <sheetFormatPr defaultRowHeight="15" x14ac:dyDescent="0.25"/>
  <cols>
    <col min="1" max="1" width="28.140625" customWidth="1"/>
    <col min="2" max="2" width="18.140625" customWidth="1"/>
    <col min="3" max="4" width="18.85546875" customWidth="1"/>
    <col min="5" max="5" width="21" customWidth="1"/>
    <col min="6" max="6" width="18" customWidth="1"/>
    <col min="7" max="7" width="15" customWidth="1"/>
    <col min="8" max="9" width="15.7109375" customWidth="1"/>
    <col min="10" max="11" width="18.85546875" customWidth="1"/>
    <col min="12" max="12" width="16.140625" customWidth="1"/>
    <col min="13" max="13" width="16.42578125" customWidth="1"/>
  </cols>
  <sheetData>
    <row r="3" spans="1:13" ht="14.45" customHeight="1" x14ac:dyDescent="0.25">
      <c r="A3" s="41" t="s">
        <v>44</v>
      </c>
      <c r="B3" s="41"/>
      <c r="C3" s="1"/>
      <c r="D3" s="1"/>
      <c r="E3" s="1"/>
      <c r="F3" s="1"/>
      <c r="G3" s="2"/>
      <c r="H3" s="3"/>
      <c r="I3" s="3"/>
      <c r="J3" s="1"/>
      <c r="K3" s="42"/>
      <c r="L3" s="42"/>
      <c r="M3" s="42"/>
    </row>
    <row r="4" spans="1:13" x14ac:dyDescent="0.25">
      <c r="A4" s="43" t="s">
        <v>0</v>
      </c>
      <c r="B4" s="43"/>
      <c r="C4" s="4"/>
      <c r="D4" s="4"/>
      <c r="E4" s="4"/>
      <c r="F4" s="4"/>
      <c r="G4" s="4"/>
      <c r="H4" s="4"/>
      <c r="I4" s="4"/>
      <c r="J4" s="5"/>
      <c r="K4" s="4"/>
      <c r="L4" s="4"/>
      <c r="M4" s="4"/>
    </row>
    <row r="5" spans="1:13" ht="14.45" customHeight="1" x14ac:dyDescent="0.25">
      <c r="A5" s="44" t="s">
        <v>43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39.6" customHeight="1" x14ac:dyDescent="0.2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35" x14ac:dyDescent="0.25">
      <c r="A7" s="6" t="s">
        <v>1</v>
      </c>
      <c r="B7" s="7" t="s">
        <v>2</v>
      </c>
      <c r="C7" s="8" t="s">
        <v>3</v>
      </c>
      <c r="D7" s="9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1" t="s">
        <v>9</v>
      </c>
      <c r="J7" s="10" t="s">
        <v>10</v>
      </c>
      <c r="K7" s="10" t="s">
        <v>11</v>
      </c>
      <c r="L7" s="7" t="s">
        <v>12</v>
      </c>
      <c r="M7" s="12" t="s">
        <v>13</v>
      </c>
    </row>
    <row r="8" spans="1:13" x14ac:dyDescent="0.25">
      <c r="A8" s="13" t="s">
        <v>14</v>
      </c>
      <c r="B8" s="14"/>
      <c r="C8" s="15"/>
      <c r="D8" s="15"/>
      <c r="E8" s="14"/>
      <c r="F8" s="14"/>
      <c r="G8" s="14"/>
      <c r="H8" s="14"/>
      <c r="I8" s="14"/>
      <c r="J8" s="14"/>
      <c r="K8" s="14"/>
      <c r="L8" s="14"/>
      <c r="M8" s="14"/>
    </row>
    <row r="9" spans="1:13" x14ac:dyDescent="0.25">
      <c r="A9" s="16" t="s">
        <v>15</v>
      </c>
      <c r="B9" s="17">
        <v>3067342.32</v>
      </c>
      <c r="C9" s="17">
        <v>0</v>
      </c>
      <c r="D9" s="17">
        <v>0</v>
      </c>
      <c r="E9" s="17">
        <v>849027.54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20">
        <f>SUM(B9+E9+F9+G9+H9+J9+K9)</f>
        <v>3916369.86</v>
      </c>
      <c r="M9" s="17">
        <v>290519.94</v>
      </c>
    </row>
    <row r="10" spans="1:13" x14ac:dyDescent="0.25">
      <c r="A10" s="19" t="s">
        <v>16</v>
      </c>
      <c r="B10" s="20">
        <f t="shared" ref="B10:K10" si="0">SUM(B11:B16)</f>
        <v>0</v>
      </c>
      <c r="C10" s="20">
        <f>SUM(C11:C16)</f>
        <v>0</v>
      </c>
      <c r="D10" s="20">
        <f>SUM(D11:D16)</f>
        <v>0</v>
      </c>
      <c r="E10" s="20">
        <f t="shared" si="0"/>
        <v>83676.899999999994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>SUM(B10+E10+F10+G10+H10+J10+K10)</f>
        <v>83676.899999999994</v>
      </c>
      <c r="M10" s="19">
        <f>M11</f>
        <v>100520.81</v>
      </c>
    </row>
    <row r="11" spans="1:13" x14ac:dyDescent="0.25">
      <c r="A11" s="21" t="s">
        <v>17</v>
      </c>
      <c r="B11" s="22"/>
      <c r="C11" s="21"/>
      <c r="D11" s="21"/>
      <c r="E11" s="22"/>
      <c r="F11" s="22"/>
      <c r="G11" s="22"/>
      <c r="H11" s="22"/>
      <c r="I11" s="22"/>
      <c r="J11" s="22"/>
      <c r="K11" s="22"/>
      <c r="L11" s="18"/>
      <c r="M11" s="22">
        <v>100520.81</v>
      </c>
    </row>
    <row r="12" spans="1:13" x14ac:dyDescent="0.25">
      <c r="A12" s="21" t="s">
        <v>18</v>
      </c>
      <c r="B12" s="22"/>
      <c r="C12" s="21"/>
      <c r="D12" s="21"/>
      <c r="E12" s="22">
        <v>83676.899999999994</v>
      </c>
      <c r="F12" s="22"/>
      <c r="G12" s="22"/>
      <c r="H12" s="22"/>
      <c r="I12" s="22"/>
      <c r="J12" s="22"/>
      <c r="K12" s="22"/>
      <c r="L12" s="18">
        <f>E12</f>
        <v>83676.899999999994</v>
      </c>
      <c r="M12" s="22"/>
    </row>
    <row r="13" spans="1:13" x14ac:dyDescent="0.25">
      <c r="A13" s="21" t="s">
        <v>19</v>
      </c>
      <c r="B13" s="22"/>
      <c r="C13" s="21"/>
      <c r="D13" s="21"/>
      <c r="E13" s="22"/>
      <c r="F13" s="22"/>
      <c r="G13" s="22"/>
      <c r="H13" s="22"/>
      <c r="I13" s="22"/>
      <c r="J13" s="22"/>
      <c r="K13" s="22"/>
      <c r="L13" s="18"/>
      <c r="M13" s="22"/>
    </row>
    <row r="14" spans="1:13" x14ac:dyDescent="0.25">
      <c r="A14" s="23" t="s">
        <v>20</v>
      </c>
      <c r="B14" s="22"/>
      <c r="C14" s="21"/>
      <c r="D14" s="21"/>
      <c r="E14" s="22"/>
      <c r="F14" s="22"/>
      <c r="G14" s="22"/>
      <c r="H14" s="22"/>
      <c r="I14" s="22"/>
      <c r="J14" s="22"/>
      <c r="K14" s="22"/>
      <c r="L14" s="18"/>
      <c r="M14" s="22"/>
    </row>
    <row r="15" spans="1:13" ht="30" x14ac:dyDescent="0.25">
      <c r="A15" s="24" t="s">
        <v>21</v>
      </c>
      <c r="B15" s="22"/>
      <c r="C15" s="21"/>
      <c r="D15" s="21"/>
      <c r="E15" s="22"/>
      <c r="F15" s="22"/>
      <c r="G15" s="22"/>
      <c r="H15" s="22"/>
      <c r="I15" s="22"/>
      <c r="J15" s="22"/>
      <c r="K15" s="22"/>
      <c r="L15" s="18"/>
      <c r="M15" s="22"/>
    </row>
    <row r="16" spans="1:13" x14ac:dyDescent="0.25">
      <c r="A16" s="21" t="s">
        <v>22</v>
      </c>
      <c r="B16" s="22"/>
      <c r="C16" s="21"/>
      <c r="D16" s="21"/>
      <c r="E16" s="22"/>
      <c r="F16" s="22"/>
      <c r="G16" s="22"/>
      <c r="H16" s="22"/>
      <c r="I16" s="22"/>
      <c r="J16" s="22"/>
      <c r="K16" s="22"/>
      <c r="L16" s="18"/>
      <c r="M16" s="22"/>
    </row>
    <row r="17" spans="1:13" x14ac:dyDescent="0.25">
      <c r="A17" s="19" t="s">
        <v>23</v>
      </c>
      <c r="B17" s="20">
        <f t="shared" ref="B17:K17" si="1">SUM(B18:B23)</f>
        <v>0</v>
      </c>
      <c r="C17" s="20">
        <f t="shared" si="1"/>
        <v>0</v>
      </c>
      <c r="D17" s="20">
        <f t="shared" si="1"/>
        <v>0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0</v>
      </c>
      <c r="I17" s="20">
        <f t="shared" si="1"/>
        <v>0</v>
      </c>
      <c r="J17" s="20">
        <f t="shared" si="1"/>
        <v>0</v>
      </c>
      <c r="K17" s="20">
        <f t="shared" si="1"/>
        <v>0</v>
      </c>
      <c r="L17" s="20">
        <f>SUM(B17+E17+F17+G17+H17+J17+K17)</f>
        <v>0</v>
      </c>
      <c r="M17" s="19">
        <f>SUM(M18:M23)</f>
        <v>27243.57</v>
      </c>
    </row>
    <row r="18" spans="1:13" x14ac:dyDescent="0.25">
      <c r="A18" s="21" t="s">
        <v>24</v>
      </c>
      <c r="B18" s="22"/>
      <c r="C18" s="21"/>
      <c r="D18" s="21"/>
      <c r="E18" s="22"/>
      <c r="F18" s="22"/>
      <c r="G18" s="22"/>
      <c r="H18" s="22"/>
      <c r="I18" s="22"/>
      <c r="J18" s="22"/>
      <c r="K18" s="22"/>
      <c r="L18" s="18"/>
      <c r="M18" s="22">
        <v>27243.57</v>
      </c>
    </row>
    <row r="19" spans="1:13" x14ac:dyDescent="0.25">
      <c r="A19" s="21" t="s">
        <v>25</v>
      </c>
      <c r="B19" s="22"/>
      <c r="C19" s="21"/>
      <c r="D19" s="21"/>
      <c r="E19" s="22"/>
      <c r="F19" s="22"/>
      <c r="G19" s="22"/>
      <c r="H19" s="22"/>
      <c r="I19" s="22"/>
      <c r="J19" s="22"/>
      <c r="K19" s="22"/>
      <c r="L19" s="18"/>
      <c r="M19" s="22"/>
    </row>
    <row r="20" spans="1:13" x14ac:dyDescent="0.25">
      <c r="A20" s="21" t="s">
        <v>26</v>
      </c>
      <c r="B20" s="22"/>
      <c r="C20" s="21"/>
      <c r="D20" s="21"/>
      <c r="E20" s="22"/>
      <c r="F20" s="22"/>
      <c r="G20" s="22"/>
      <c r="H20" s="22"/>
      <c r="I20" s="22"/>
      <c r="J20" s="22"/>
      <c r="K20" s="22"/>
      <c r="L20" s="18"/>
      <c r="M20" s="22"/>
    </row>
    <row r="21" spans="1:13" x14ac:dyDescent="0.25">
      <c r="A21" s="21" t="s">
        <v>27</v>
      </c>
      <c r="B21" s="22"/>
      <c r="C21" s="21"/>
      <c r="D21" s="21"/>
      <c r="E21" s="22"/>
      <c r="F21" s="22"/>
      <c r="G21" s="22"/>
      <c r="H21" s="22"/>
      <c r="I21" s="22"/>
      <c r="J21" s="22"/>
      <c r="K21" s="22"/>
      <c r="L21" s="18"/>
      <c r="M21" s="22"/>
    </row>
    <row r="22" spans="1:13" ht="30" x14ac:dyDescent="0.25">
      <c r="A22" s="24" t="s">
        <v>28</v>
      </c>
      <c r="B22" s="22"/>
      <c r="C22" s="21"/>
      <c r="D22" s="21"/>
      <c r="E22" s="22"/>
      <c r="F22" s="22"/>
      <c r="G22" s="22"/>
      <c r="H22" s="22"/>
      <c r="I22" s="22"/>
      <c r="J22" s="22"/>
      <c r="K22" s="22"/>
      <c r="L22" s="18"/>
      <c r="M22" s="22"/>
    </row>
    <row r="23" spans="1:13" x14ac:dyDescent="0.25">
      <c r="A23" s="21" t="s">
        <v>22</v>
      </c>
      <c r="B23" s="22"/>
      <c r="C23" s="21"/>
      <c r="D23" s="21"/>
      <c r="E23" s="22"/>
      <c r="F23" s="22"/>
      <c r="G23" s="22"/>
      <c r="H23" s="22"/>
      <c r="I23" s="22"/>
      <c r="J23" s="22"/>
      <c r="K23" s="22"/>
      <c r="L23" s="18"/>
      <c r="M23" s="22"/>
    </row>
    <row r="24" spans="1:13" x14ac:dyDescent="0.25">
      <c r="A24" s="16" t="s">
        <v>29</v>
      </c>
      <c r="B24" s="20">
        <f t="shared" ref="B24:K24" si="2">SUM(B9+B10-B17)</f>
        <v>3067342.32</v>
      </c>
      <c r="C24" s="20">
        <f t="shared" si="2"/>
        <v>0</v>
      </c>
      <c r="D24" s="20">
        <f t="shared" si="2"/>
        <v>0</v>
      </c>
      <c r="E24" s="20">
        <f t="shared" si="2"/>
        <v>932704.44000000006</v>
      </c>
      <c r="F24" s="20">
        <f t="shared" si="2"/>
        <v>0</v>
      </c>
      <c r="G24" s="20">
        <f t="shared" si="2"/>
        <v>0</v>
      </c>
      <c r="H24" s="20">
        <f t="shared" si="2"/>
        <v>0</v>
      </c>
      <c r="I24" s="20">
        <f t="shared" si="2"/>
        <v>0</v>
      </c>
      <c r="J24" s="20">
        <f t="shared" si="2"/>
        <v>0</v>
      </c>
      <c r="K24" s="20">
        <f t="shared" si="2"/>
        <v>0</v>
      </c>
      <c r="L24" s="20">
        <f>SUM(B24+E24+F24+G24+H24+J24+K24)</f>
        <v>4000046.76</v>
      </c>
      <c r="M24" s="19">
        <f>SUM(M9+M10-M17)</f>
        <v>363797.18</v>
      </c>
    </row>
    <row r="25" spans="1:13" x14ac:dyDescent="0.25">
      <c r="A25" s="25"/>
      <c r="B25" s="25"/>
      <c r="C25" s="26"/>
      <c r="D25" s="26"/>
      <c r="E25" s="25"/>
      <c r="F25" s="25"/>
      <c r="G25" s="25"/>
      <c r="H25" s="25"/>
      <c r="I25" s="25"/>
      <c r="J25" s="25"/>
      <c r="K25" s="25"/>
      <c r="L25" s="18"/>
      <c r="M25" s="25"/>
    </row>
    <row r="26" spans="1:13" x14ac:dyDescent="0.25">
      <c r="A26" s="13" t="s">
        <v>30</v>
      </c>
      <c r="B26" s="27"/>
      <c r="C26" s="28"/>
      <c r="D26" s="28"/>
      <c r="E26" s="27"/>
      <c r="F26" s="27"/>
      <c r="G26" s="27"/>
      <c r="H26" s="27"/>
      <c r="I26" s="27"/>
      <c r="J26" s="27"/>
      <c r="K26" s="27"/>
      <c r="L26" s="29"/>
      <c r="M26" s="27"/>
    </row>
    <row r="27" spans="1:13" x14ac:dyDescent="0.25">
      <c r="A27" s="16" t="s">
        <v>15</v>
      </c>
      <c r="B27" s="17">
        <v>0</v>
      </c>
      <c r="C27" s="17">
        <v>0</v>
      </c>
      <c r="D27" s="17">
        <v>0</v>
      </c>
      <c r="E27" s="17">
        <v>76719.539999999994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8">
        <f>SUM(B27+E27+F27+G27+H27+J27+K27)</f>
        <v>76719.539999999994</v>
      </c>
      <c r="M27" s="17">
        <v>290519.94</v>
      </c>
    </row>
    <row r="28" spans="1:13" x14ac:dyDescent="0.25">
      <c r="A28" s="19" t="s">
        <v>16</v>
      </c>
      <c r="B28" s="20">
        <f t="shared" ref="B28:K28" si="3">SUM(B29:B33)</f>
        <v>0</v>
      </c>
      <c r="C28" s="20">
        <f t="shared" si="3"/>
        <v>0</v>
      </c>
      <c r="D28" s="20">
        <f t="shared" si="3"/>
        <v>0</v>
      </c>
      <c r="E28" s="20">
        <f t="shared" si="3"/>
        <v>26908.26</v>
      </c>
      <c r="F28" s="20">
        <f t="shared" si="3"/>
        <v>0</v>
      </c>
      <c r="G28" s="20">
        <f t="shared" si="3"/>
        <v>0</v>
      </c>
      <c r="H28" s="20">
        <f t="shared" si="3"/>
        <v>0</v>
      </c>
      <c r="I28" s="20">
        <f t="shared" si="3"/>
        <v>0</v>
      </c>
      <c r="J28" s="20">
        <f t="shared" si="3"/>
        <v>0</v>
      </c>
      <c r="K28" s="20">
        <f t="shared" si="3"/>
        <v>0</v>
      </c>
      <c r="L28" s="20">
        <f>SUM(B28+E28+F28+G28+H28+J28+K28)</f>
        <v>26908.26</v>
      </c>
      <c r="M28" s="19">
        <f>M29</f>
        <v>100520.81</v>
      </c>
    </row>
    <row r="29" spans="1:13" x14ac:dyDescent="0.25">
      <c r="A29" s="21" t="s">
        <v>31</v>
      </c>
      <c r="B29" s="22"/>
      <c r="C29" s="21"/>
      <c r="D29" s="21"/>
      <c r="E29" s="22">
        <v>26908.26</v>
      </c>
      <c r="F29" s="22"/>
      <c r="G29" s="22"/>
      <c r="H29" s="22"/>
      <c r="I29" s="22"/>
      <c r="J29" s="22"/>
      <c r="K29" s="22"/>
      <c r="L29" s="18">
        <f>E29</f>
        <v>26908.26</v>
      </c>
      <c r="M29" s="22">
        <v>100520.81</v>
      </c>
    </row>
    <row r="30" spans="1:13" x14ac:dyDescent="0.25">
      <c r="A30" s="21" t="s">
        <v>32</v>
      </c>
      <c r="B30" s="22"/>
      <c r="C30" s="21"/>
      <c r="D30" s="21"/>
      <c r="E30" s="22"/>
      <c r="F30" s="22"/>
      <c r="G30" s="22"/>
      <c r="H30" s="22"/>
      <c r="I30" s="22"/>
      <c r="J30" s="22"/>
      <c r="K30" s="22"/>
      <c r="L30" s="18"/>
      <c r="M30" s="22"/>
    </row>
    <row r="31" spans="1:13" x14ac:dyDescent="0.25">
      <c r="A31" s="21" t="s">
        <v>33</v>
      </c>
      <c r="B31" s="22"/>
      <c r="C31" s="21"/>
      <c r="D31" s="21"/>
      <c r="E31" s="22"/>
      <c r="F31" s="22"/>
      <c r="G31" s="22"/>
      <c r="H31" s="22"/>
      <c r="I31" s="22"/>
      <c r="J31" s="22"/>
      <c r="K31" s="22"/>
      <c r="L31" s="18"/>
      <c r="M31" s="22"/>
    </row>
    <row r="32" spans="1:13" ht="30" x14ac:dyDescent="0.25">
      <c r="A32" s="24" t="s">
        <v>21</v>
      </c>
      <c r="B32" s="22"/>
      <c r="C32" s="21"/>
      <c r="D32" s="21"/>
      <c r="E32" s="22"/>
      <c r="F32" s="22"/>
      <c r="G32" s="22"/>
      <c r="H32" s="22"/>
      <c r="I32" s="22"/>
      <c r="J32" s="22"/>
      <c r="K32" s="22"/>
      <c r="L32" s="18"/>
      <c r="M32" s="22"/>
    </row>
    <row r="33" spans="1:13" x14ac:dyDescent="0.25">
      <c r="A33" s="21" t="s">
        <v>22</v>
      </c>
      <c r="B33" s="22"/>
      <c r="C33" s="21"/>
      <c r="D33" s="21"/>
      <c r="E33" s="22"/>
      <c r="F33" s="22"/>
      <c r="G33" s="22"/>
      <c r="H33" s="22"/>
      <c r="I33" s="22"/>
      <c r="J33" s="22"/>
      <c r="K33" s="22"/>
      <c r="L33" s="18"/>
      <c r="M33" s="22"/>
    </row>
    <row r="34" spans="1:13" x14ac:dyDescent="0.25">
      <c r="A34" s="19" t="s">
        <v>23</v>
      </c>
      <c r="B34" s="20">
        <f>SUM(B35:B38)</f>
        <v>0</v>
      </c>
      <c r="C34" s="20">
        <f>SUM(C35:C38)</f>
        <v>0</v>
      </c>
      <c r="D34" s="20">
        <f>SUM(D35:D38)</f>
        <v>0</v>
      </c>
      <c r="E34" s="20">
        <f t="shared" ref="E34:K34" si="4">SUM(E35:E38)</f>
        <v>0</v>
      </c>
      <c r="F34" s="20">
        <f t="shared" si="4"/>
        <v>0</v>
      </c>
      <c r="G34" s="20">
        <f t="shared" si="4"/>
        <v>0</v>
      </c>
      <c r="H34" s="20">
        <f t="shared" si="4"/>
        <v>0</v>
      </c>
      <c r="I34" s="20">
        <f t="shared" si="4"/>
        <v>0</v>
      </c>
      <c r="J34" s="20">
        <f t="shared" si="4"/>
        <v>0</v>
      </c>
      <c r="K34" s="20">
        <f t="shared" si="4"/>
        <v>0</v>
      </c>
      <c r="L34" s="20">
        <f>SUM(B34+E34+F34+G34+H34+J34+K34)</f>
        <v>0</v>
      </c>
      <c r="M34" s="19">
        <f>SUM(M35:M38)</f>
        <v>27243.57</v>
      </c>
    </row>
    <row r="35" spans="1:13" x14ac:dyDescent="0.25">
      <c r="A35" s="21" t="s">
        <v>24</v>
      </c>
      <c r="B35" s="22"/>
      <c r="C35" s="21"/>
      <c r="D35" s="21"/>
      <c r="E35" s="22"/>
      <c r="F35" s="22"/>
      <c r="G35" s="22"/>
      <c r="H35" s="22"/>
      <c r="I35" s="22"/>
      <c r="J35" s="22"/>
      <c r="K35" s="30"/>
      <c r="L35" s="18"/>
      <c r="M35" s="30">
        <v>27243.57</v>
      </c>
    </row>
    <row r="36" spans="1:13" x14ac:dyDescent="0.25">
      <c r="A36" s="21" t="s">
        <v>25</v>
      </c>
      <c r="B36" s="22"/>
      <c r="C36" s="21"/>
      <c r="D36" s="21"/>
      <c r="E36" s="22"/>
      <c r="F36" s="22"/>
      <c r="G36" s="22"/>
      <c r="H36" s="22"/>
      <c r="I36" s="22"/>
      <c r="J36" s="22"/>
      <c r="K36" s="30"/>
      <c r="L36" s="18"/>
      <c r="M36" s="30"/>
    </row>
    <row r="37" spans="1:13" ht="30" x14ac:dyDescent="0.25">
      <c r="A37" s="24" t="s">
        <v>28</v>
      </c>
      <c r="B37" s="22"/>
      <c r="C37" s="21"/>
      <c r="D37" s="21"/>
      <c r="E37" s="22"/>
      <c r="F37" s="22"/>
      <c r="G37" s="22"/>
      <c r="H37" s="22"/>
      <c r="I37" s="22"/>
      <c r="J37" s="22"/>
      <c r="K37" s="30"/>
      <c r="L37" s="18"/>
      <c r="M37" s="30">
        <v>0</v>
      </c>
    </row>
    <row r="38" spans="1:13" x14ac:dyDescent="0.25">
      <c r="A38" s="21" t="s">
        <v>22</v>
      </c>
      <c r="B38" s="22"/>
      <c r="C38" s="21"/>
      <c r="D38" s="21"/>
      <c r="E38" s="22"/>
      <c r="F38" s="22"/>
      <c r="G38" s="22"/>
      <c r="H38" s="22"/>
      <c r="I38" s="22"/>
      <c r="J38" s="22"/>
      <c r="K38" s="30"/>
      <c r="L38" s="18"/>
      <c r="M38" s="30">
        <v>0</v>
      </c>
    </row>
    <row r="39" spans="1:13" x14ac:dyDescent="0.25">
      <c r="A39" s="16" t="s">
        <v>29</v>
      </c>
      <c r="B39" s="20">
        <f t="shared" ref="B39:K39" si="5">SUM(B27+B28-B34)</f>
        <v>0</v>
      </c>
      <c r="C39" s="20">
        <f t="shared" si="5"/>
        <v>0</v>
      </c>
      <c r="D39" s="20">
        <f t="shared" si="5"/>
        <v>0</v>
      </c>
      <c r="E39" s="20">
        <f t="shared" si="5"/>
        <v>103627.79999999999</v>
      </c>
      <c r="F39" s="20">
        <f t="shared" si="5"/>
        <v>0</v>
      </c>
      <c r="G39" s="20">
        <f t="shared" si="5"/>
        <v>0</v>
      </c>
      <c r="H39" s="20">
        <f t="shared" si="5"/>
        <v>0</v>
      </c>
      <c r="I39" s="20">
        <f t="shared" si="5"/>
        <v>0</v>
      </c>
      <c r="J39" s="20">
        <f t="shared" si="5"/>
        <v>0</v>
      </c>
      <c r="K39" s="20">
        <f t="shared" si="5"/>
        <v>0</v>
      </c>
      <c r="L39" s="20">
        <f t="shared" ref="L39:L47" si="6">SUM(B39+E39+F39+G39+H39+J39+K39)</f>
        <v>103627.79999999999</v>
      </c>
      <c r="M39" s="19">
        <f>SUM(M27+M28-M34)</f>
        <v>363797.18</v>
      </c>
    </row>
    <row r="40" spans="1:13" x14ac:dyDescent="0.25">
      <c r="A40" s="31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7"/>
    </row>
    <row r="41" spans="1:13" x14ac:dyDescent="0.25">
      <c r="A41" s="32" t="s">
        <v>34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9"/>
      <c r="M41" s="34"/>
    </row>
    <row r="42" spans="1:13" x14ac:dyDescent="0.25">
      <c r="A42" s="16" t="s">
        <v>15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/>
    </row>
    <row r="43" spans="1:13" x14ac:dyDescent="0.25">
      <c r="A43" s="35" t="s">
        <v>16</v>
      </c>
      <c r="B43" s="36">
        <f>B44</f>
        <v>0</v>
      </c>
      <c r="C43" s="36">
        <f t="shared" ref="C43:K43" si="7">C44</f>
        <v>0</v>
      </c>
      <c r="D43" s="36">
        <f t="shared" si="7"/>
        <v>0</v>
      </c>
      <c r="E43" s="36">
        <f t="shared" si="7"/>
        <v>0</v>
      </c>
      <c r="F43" s="36">
        <f t="shared" si="7"/>
        <v>0</v>
      </c>
      <c r="G43" s="36">
        <f t="shared" si="7"/>
        <v>0</v>
      </c>
      <c r="H43" s="36">
        <f t="shared" si="7"/>
        <v>0</v>
      </c>
      <c r="I43" s="36">
        <f t="shared" si="7"/>
        <v>0</v>
      </c>
      <c r="J43" s="36">
        <f t="shared" si="7"/>
        <v>0</v>
      </c>
      <c r="K43" s="36">
        <f t="shared" si="7"/>
        <v>0</v>
      </c>
      <c r="L43" s="20">
        <f t="shared" si="6"/>
        <v>0</v>
      </c>
      <c r="M43" s="36">
        <f>M44</f>
        <v>0</v>
      </c>
    </row>
    <row r="44" spans="1:13" x14ac:dyDescent="0.25">
      <c r="A44" s="31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7"/>
    </row>
    <row r="45" spans="1:13" x14ac:dyDescent="0.25">
      <c r="A45" s="35" t="s">
        <v>23</v>
      </c>
      <c r="B45" s="36">
        <f>B46</f>
        <v>0</v>
      </c>
      <c r="C45" s="36">
        <f t="shared" ref="C45:M45" si="8">C46</f>
        <v>0</v>
      </c>
      <c r="D45" s="36">
        <f t="shared" si="8"/>
        <v>0</v>
      </c>
      <c r="E45" s="36">
        <f t="shared" si="8"/>
        <v>0</v>
      </c>
      <c r="F45" s="36">
        <f t="shared" si="8"/>
        <v>0</v>
      </c>
      <c r="G45" s="36">
        <f t="shared" si="8"/>
        <v>0</v>
      </c>
      <c r="H45" s="36">
        <f t="shared" si="8"/>
        <v>0</v>
      </c>
      <c r="I45" s="36">
        <f t="shared" si="8"/>
        <v>0</v>
      </c>
      <c r="J45" s="36">
        <f t="shared" si="8"/>
        <v>0</v>
      </c>
      <c r="K45" s="36">
        <f t="shared" si="8"/>
        <v>0</v>
      </c>
      <c r="L45" s="20">
        <f t="shared" si="6"/>
        <v>0</v>
      </c>
      <c r="M45" s="36">
        <f t="shared" si="8"/>
        <v>0</v>
      </c>
    </row>
    <row r="46" spans="1:13" x14ac:dyDescent="0.25">
      <c r="A46" s="31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7"/>
    </row>
    <row r="47" spans="1:13" x14ac:dyDescent="0.25">
      <c r="A47" s="37" t="s">
        <v>35</v>
      </c>
      <c r="B47" s="18">
        <f>B42+B43-B45</f>
        <v>0</v>
      </c>
      <c r="C47" s="18">
        <f t="shared" ref="C47:K47" si="9">C42+C43-C45</f>
        <v>0</v>
      </c>
      <c r="D47" s="18">
        <f t="shared" si="9"/>
        <v>0</v>
      </c>
      <c r="E47" s="18">
        <f t="shared" si="9"/>
        <v>0</v>
      </c>
      <c r="F47" s="18">
        <f t="shared" si="9"/>
        <v>0</v>
      </c>
      <c r="G47" s="18">
        <f t="shared" si="9"/>
        <v>0</v>
      </c>
      <c r="H47" s="18">
        <f t="shared" si="9"/>
        <v>0</v>
      </c>
      <c r="I47" s="18">
        <f t="shared" si="9"/>
        <v>0</v>
      </c>
      <c r="J47" s="18">
        <f t="shared" si="9"/>
        <v>0</v>
      </c>
      <c r="K47" s="18">
        <f t="shared" si="9"/>
        <v>0</v>
      </c>
      <c r="L47" s="18">
        <f t="shared" si="6"/>
        <v>0</v>
      </c>
      <c r="M47" s="18">
        <f>M42+M43-M45</f>
        <v>0</v>
      </c>
    </row>
    <row r="48" spans="1:13" x14ac:dyDescent="0.25">
      <c r="A48" s="31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7"/>
    </row>
    <row r="49" spans="1:13" x14ac:dyDescent="0.25">
      <c r="A49" s="13" t="s">
        <v>36</v>
      </c>
      <c r="B49" s="27"/>
      <c r="C49" s="28"/>
      <c r="D49" s="28"/>
      <c r="E49" s="27"/>
      <c r="F49" s="27"/>
      <c r="G49" s="27"/>
      <c r="H49" s="27"/>
      <c r="I49" s="27"/>
      <c r="J49" s="27"/>
      <c r="K49" s="27"/>
      <c r="L49" s="29"/>
      <c r="M49" s="27"/>
    </row>
    <row r="50" spans="1:13" x14ac:dyDescent="0.25">
      <c r="A50" s="34" t="s">
        <v>37</v>
      </c>
      <c r="B50" s="20">
        <f>SUM(B9-B27-B42)</f>
        <v>3067342.32</v>
      </c>
      <c r="C50" s="20">
        <f t="shared" ref="C50:J50" si="10">SUM(C9-C27-C42)</f>
        <v>0</v>
      </c>
      <c r="D50" s="20">
        <f t="shared" si="10"/>
        <v>0</v>
      </c>
      <c r="E50" s="20">
        <f>SUM(E9-E27-E42)</f>
        <v>772308</v>
      </c>
      <c r="F50" s="20">
        <f t="shared" si="10"/>
        <v>0</v>
      </c>
      <c r="G50" s="20">
        <f t="shared" si="10"/>
        <v>0</v>
      </c>
      <c r="H50" s="20">
        <f t="shared" si="10"/>
        <v>0</v>
      </c>
      <c r="I50" s="20">
        <f t="shared" si="10"/>
        <v>0</v>
      </c>
      <c r="J50" s="20">
        <f t="shared" si="10"/>
        <v>0</v>
      </c>
      <c r="K50" s="20">
        <f>SUM(K9-K27)</f>
        <v>0</v>
      </c>
      <c r="L50" s="20">
        <f>SUM(B50+E50+F50+G50+H50+J50+K50)</f>
        <v>3839650.32</v>
      </c>
      <c r="M50" s="19">
        <f>SUM(M9-M27)</f>
        <v>0</v>
      </c>
    </row>
    <row r="51" spans="1:13" x14ac:dyDescent="0.25">
      <c r="A51" s="34" t="s">
        <v>38</v>
      </c>
      <c r="B51" s="20">
        <f>SUM(B24-B39-B47)</f>
        <v>3067342.32</v>
      </c>
      <c r="C51" s="20">
        <f t="shared" ref="C51:J51" si="11">SUM(C24-C39-C47)</f>
        <v>0</v>
      </c>
      <c r="D51" s="20">
        <f t="shared" si="11"/>
        <v>0</v>
      </c>
      <c r="E51" s="20">
        <f t="shared" si="11"/>
        <v>829076.64000000013</v>
      </c>
      <c r="F51" s="20">
        <f t="shared" si="11"/>
        <v>0</v>
      </c>
      <c r="G51" s="20">
        <f t="shared" si="11"/>
        <v>0</v>
      </c>
      <c r="H51" s="20">
        <f t="shared" si="11"/>
        <v>0</v>
      </c>
      <c r="I51" s="20">
        <f t="shared" si="11"/>
        <v>0</v>
      </c>
      <c r="J51" s="20">
        <f t="shared" si="11"/>
        <v>0</v>
      </c>
      <c r="K51" s="20">
        <f>SUM(K24-K39)</f>
        <v>0</v>
      </c>
      <c r="L51" s="20">
        <f>SUM(B51+E51+F51+G51+H51+J51+K51)</f>
        <v>3896418.96</v>
      </c>
      <c r="M51" s="19">
        <f>SUM(M24-M39)</f>
        <v>0</v>
      </c>
    </row>
    <row r="52" spans="1:13" x14ac:dyDescent="0.25">
      <c r="A52" s="38" t="s">
        <v>39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9"/>
    </row>
    <row r="53" spans="1:13" x14ac:dyDescent="0.25">
      <c r="A53" s="38" t="s">
        <v>40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</row>
    <row r="54" spans="1:13" ht="14.45" customHeight="1" x14ac:dyDescent="0.25">
      <c r="A54" s="45" t="s">
        <v>41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</row>
    <row r="55" spans="1:13" ht="14.45" customHeight="1" x14ac:dyDescent="0.25">
      <c r="A55" s="45" t="s">
        <v>42</v>
      </c>
      <c r="B55" s="45"/>
      <c r="C55" s="45"/>
      <c r="D55" s="45"/>
      <c r="E55" s="40"/>
      <c r="F55" s="40"/>
      <c r="G55" s="40"/>
      <c r="H55" s="40"/>
      <c r="I55" s="40"/>
      <c r="J55" s="40"/>
      <c r="K55" s="40"/>
      <c r="L55" s="40"/>
      <c r="M55" s="40"/>
    </row>
  </sheetData>
  <mergeCells count="5">
    <mergeCell ref="K3:M3"/>
    <mergeCell ref="A4:B4"/>
    <mergeCell ref="A5:M6"/>
    <mergeCell ref="A54:M54"/>
    <mergeCell ref="A55:D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</dc:creator>
  <cp:lastModifiedBy>Piotr Pająk</cp:lastModifiedBy>
  <dcterms:created xsi:type="dcterms:W3CDTF">2019-04-19T10:42:44Z</dcterms:created>
  <dcterms:modified xsi:type="dcterms:W3CDTF">2021-09-09T07:51:02Z</dcterms:modified>
</cp:coreProperties>
</file>