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to\Desktop\Inspektor nadzoru DR\"/>
    </mc:Choice>
  </mc:AlternateContent>
  <workbookProtection workbookPassword="9B03" lockStructure="1"/>
  <bookViews>
    <workbookView xWindow="0" yWindow="0" windowWidth="21570" windowHeight="7965"/>
  </bookViews>
  <sheets>
    <sheet name="KALKULACJA" sheetId="1" r:id="rId1"/>
    <sheet name="Arkusz2" sheetId="2" r:id="rId2"/>
    <sheet name="Arkusz3" sheetId="3" r:id="rId3"/>
    <sheet name="Arkusz1" sheetId="4" r:id="rId4"/>
  </sheets>
  <calcPr calcId="162913"/>
</workbook>
</file>

<file path=xl/calcChain.xml><?xml version="1.0" encoding="utf-8"?>
<calcChain xmlns="http://schemas.openxmlformats.org/spreadsheetml/2006/main">
  <c r="E66" i="1" l="1"/>
  <c r="E16" i="1"/>
  <c r="F15" i="1"/>
  <c r="F14" i="1"/>
  <c r="F13" i="1"/>
  <c r="F12" i="1"/>
  <c r="F11" i="1"/>
  <c r="F94" i="1" l="1"/>
  <c r="F47" i="1" l="1"/>
  <c r="F48" i="1"/>
  <c r="F46" i="1"/>
  <c r="F45" i="1"/>
  <c r="F44" i="1"/>
  <c r="F43" i="1"/>
  <c r="F64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36" i="1"/>
  <c r="E33" i="1"/>
  <c r="E32" i="1"/>
  <c r="E31" i="1"/>
  <c r="E30" i="1"/>
  <c r="F61" i="1"/>
  <c r="F62" i="1"/>
  <c r="F63" i="1"/>
  <c r="F65" i="1"/>
  <c r="F73" i="1"/>
  <c r="F74" i="1"/>
  <c r="F95" i="1"/>
  <c r="F79" i="1"/>
  <c r="F81" i="1"/>
  <c r="F80" i="1"/>
  <c r="F90" i="1"/>
  <c r="E22" i="1"/>
  <c r="E23" i="1"/>
  <c r="F76" i="1"/>
  <c r="F77" i="1"/>
  <c r="F86" i="1"/>
  <c r="E40" i="1"/>
  <c r="E39" i="1"/>
  <c r="E38" i="1"/>
  <c r="E37" i="1"/>
  <c r="F85" i="1"/>
  <c r="E19" i="1"/>
  <c r="E29" i="1"/>
  <c r="E26" i="1"/>
  <c r="E25" i="1"/>
  <c r="E24" i="1"/>
  <c r="E18" i="1"/>
  <c r="E17" i="1"/>
  <c r="F88" i="1"/>
  <c r="F78" i="1"/>
  <c r="F75" i="1"/>
  <c r="E20" i="1" l="1"/>
  <c r="E67" i="1" s="1"/>
  <c r="F67" i="1" s="1"/>
  <c r="E93" i="1"/>
  <c r="F93" i="1" s="1"/>
  <c r="F49" i="1"/>
  <c r="E49" i="1"/>
  <c r="E92" i="1" s="1"/>
  <c r="E34" i="1"/>
  <c r="E70" i="1" s="1"/>
  <c r="F70" i="1" s="1"/>
  <c r="E41" i="1"/>
  <c r="E72" i="1" s="1"/>
  <c r="F72" i="1" s="1"/>
  <c r="E27" i="1"/>
  <c r="E68" i="1" s="1"/>
  <c r="F68" i="1" s="1"/>
  <c r="E91" i="1" l="1"/>
  <c r="F91" i="1" s="1"/>
  <c r="F92" i="1"/>
  <c r="F66" i="1"/>
  <c r="F96" i="1" l="1"/>
  <c r="F97" i="1" s="1"/>
  <c r="F98" i="1" s="1"/>
</calcChain>
</file>

<file path=xl/sharedStrings.xml><?xml version="1.0" encoding="utf-8"?>
<sst xmlns="http://schemas.openxmlformats.org/spreadsheetml/2006/main" count="136" uniqueCount="85">
  <si>
    <t>L.P</t>
  </si>
  <si>
    <t>[zł]</t>
  </si>
  <si>
    <t>Ilość</t>
  </si>
  <si>
    <t>[m]</t>
  </si>
  <si>
    <t>[m2]</t>
  </si>
  <si>
    <t>Wymiana umywalki</t>
  </si>
  <si>
    <t>Wymiana wanny na wannę</t>
  </si>
  <si>
    <t>Wymiana okladziny ściennej z płytek</t>
  </si>
  <si>
    <t>Wymiana posadzki z wykladziny na płytki</t>
  </si>
  <si>
    <t>Wymiana posadzki z wykładziny</t>
  </si>
  <si>
    <t xml:space="preserve">Wymiana drzwi wewn. </t>
  </si>
  <si>
    <t>z poszerzeniem otworu</t>
  </si>
  <si>
    <t>Wymiana drzwi zewn.</t>
  </si>
  <si>
    <t>szt.</t>
  </si>
  <si>
    <t>kpl.</t>
  </si>
  <si>
    <t>Pom.1</t>
  </si>
  <si>
    <t>Pom2</t>
  </si>
  <si>
    <t>Pom.3</t>
  </si>
  <si>
    <t>Pom.4</t>
  </si>
  <si>
    <t>Pom.5</t>
  </si>
  <si>
    <t>razem</t>
  </si>
  <si>
    <t>Element dofinansowania</t>
  </si>
  <si>
    <t>j.m</t>
  </si>
  <si>
    <t>Pom.6</t>
  </si>
  <si>
    <t>Dane Zamawiającego</t>
  </si>
  <si>
    <t>Imie</t>
  </si>
  <si>
    <t>Nazwisko</t>
  </si>
  <si>
    <t>Adres</t>
  </si>
  <si>
    <r>
      <t>[m</t>
    </r>
    <r>
      <rPr>
        <vertAlign val="superscript"/>
        <sz val="10"/>
        <color indexed="8"/>
        <rFont val="Czcionka tekstu podstawowego"/>
        <family val="2"/>
        <charset val="238"/>
      </rPr>
      <t>2</t>
    </r>
    <r>
      <rPr>
        <sz val="10"/>
        <color indexed="8"/>
        <rFont val="Czcionka tekstu podstawowego"/>
        <family val="2"/>
        <charset val="238"/>
      </rPr>
      <t>]</t>
    </r>
  </si>
  <si>
    <t xml:space="preserve">Wartość </t>
  </si>
  <si>
    <t>Szer.</t>
  </si>
  <si>
    <t>Dług.</t>
  </si>
  <si>
    <t>pow</t>
  </si>
  <si>
    <t>podłogi</t>
  </si>
  <si>
    <t>ścian</t>
  </si>
  <si>
    <t>pow.</t>
  </si>
  <si>
    <t>Wymiana miski ustępowej/bez deski/</t>
  </si>
  <si>
    <t>robót wraz z materiałami</t>
  </si>
  <si>
    <r>
      <t>[m</t>
    </r>
    <r>
      <rPr>
        <vertAlign val="superscript"/>
        <sz val="9"/>
        <color indexed="8"/>
        <rFont val="Czcionka tekstu podstawowego"/>
        <family val="2"/>
        <charset val="238"/>
      </rPr>
      <t>2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</si>
  <si>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Wymiana posadzki z płytek na płytki </t>
    </r>
    <r>
      <rPr>
        <b/>
        <sz val="9"/>
        <color indexed="8"/>
        <rFont val="Czcionka tekstu podstawowego"/>
        <family val="2"/>
        <charset val="238"/>
      </rPr>
      <t>P/P</t>
    </r>
  </si>
  <si>
    <r>
      <t xml:space="preserve">na płytki  </t>
    </r>
    <r>
      <rPr>
        <b/>
        <sz val="9"/>
        <color indexed="8"/>
        <rFont val="Czcionka tekstu podstawowego"/>
        <family val="2"/>
        <charset val="238"/>
      </rPr>
      <t>W/P</t>
    </r>
  </si>
  <si>
    <r>
      <t xml:space="preserve">na panele </t>
    </r>
    <r>
      <rPr>
        <b/>
        <sz val="9"/>
        <color indexed="8"/>
        <rFont val="Czcionka tekstu podstawowego"/>
        <family val="2"/>
        <charset val="238"/>
      </rPr>
      <t>W/PAN</t>
    </r>
  </si>
  <si>
    <r>
      <t xml:space="preserve">Wymiana wykładziny na wykładzinę </t>
    </r>
    <r>
      <rPr>
        <b/>
        <sz val="9"/>
        <color indexed="8"/>
        <rFont val="Czcionka tekstu podstawowego"/>
        <family val="2"/>
        <charset val="238"/>
      </rPr>
      <t>W/W</t>
    </r>
  </si>
  <si>
    <t>Wartość robót wraz z materiałami cena brutto</t>
  </si>
  <si>
    <t>Wartość robót wrzaz z materiałami cena netto</t>
  </si>
  <si>
    <t>Pochwyt prosty 30cm +montaż</t>
  </si>
  <si>
    <t>Pochwyt prosty 60cm+montaż</t>
  </si>
  <si>
    <t>Pochwyt kątowy 30x60cm+montaż</t>
  </si>
  <si>
    <t>Pochwyt łukowy stały 60cm+montaż</t>
  </si>
  <si>
    <t>Pochwyt łukowy składany 60cm+montaż</t>
  </si>
  <si>
    <t>Siedzisko prysznicowe składane+montaż</t>
  </si>
  <si>
    <t>Deska sedesowa dla niepełnosprawnych</t>
  </si>
  <si>
    <t>Wymiana wanny na brodzik/bez kabiny/</t>
  </si>
  <si>
    <t>Poszerzenie otworu/bez drzwi</t>
  </si>
  <si>
    <t>VAT 8%</t>
  </si>
  <si>
    <t xml:space="preserve">prac wraz z materiałami </t>
  </si>
  <si>
    <t>Całkowity koszt</t>
  </si>
  <si>
    <t>Przeniesienie punktu świetlnego/bez opraw/</t>
  </si>
  <si>
    <t>Wymiana posadzki z wykładziny na panele W/PAN</t>
  </si>
  <si>
    <t>Wymiana posadzki z wykładziny na płytki  W/P</t>
  </si>
  <si>
    <t>Wymiana posadzek z płytek na płytki  P/P</t>
  </si>
  <si>
    <t>Wymiana posadzki z wykładziny na wykładzinę  W/W</t>
  </si>
  <si>
    <t>I</t>
  </si>
  <si>
    <t>Pomieszczenie</t>
  </si>
  <si>
    <t xml:space="preserve">Malowanie ścian i sufitów </t>
  </si>
  <si>
    <t>II</t>
  </si>
  <si>
    <t>Kolorystyka ścian dla osób z dysfunkcja wzroku</t>
  </si>
  <si>
    <t>Kolorystyka sufitów dla osób z dysfunkcja wzroku</t>
  </si>
  <si>
    <t>Dodatek do poz.15</t>
  </si>
  <si>
    <t>Pom.2</t>
  </si>
  <si>
    <t>OBMIAR  POMIESZCZEŃ / POMIESZCZEŃ</t>
  </si>
  <si>
    <t>KALKULACJA ROBÓT WRAZ Z MATERIAŁAMI</t>
  </si>
  <si>
    <t>powierzchnia ścienna umywalki</t>
  </si>
  <si>
    <t>pwierzchnia podłogi</t>
  </si>
  <si>
    <t>ścienna powierzchnia kąpielowa</t>
  </si>
  <si>
    <t>powierzchnia ścienna wannowa</t>
  </si>
  <si>
    <t>powierzchnia scienna wannowa</t>
  </si>
  <si>
    <t>Wymiana wanny na wolną przestrzeń kapielową*</t>
  </si>
  <si>
    <t>zakup i montaź osłon harmonijkowych</t>
  </si>
  <si>
    <t>Wspornik kotary z kotarą i  montażem</t>
  </si>
  <si>
    <t>krzesełko wannowe regulowane</t>
  </si>
  <si>
    <t>deska bidetowa</t>
  </si>
  <si>
    <t>Montaż  i zakup lustra dla niepełnosprawnych</t>
  </si>
  <si>
    <t>bidet</t>
  </si>
  <si>
    <t>słuchawka bidetowa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</si>
</sst>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vertAlign val="superscript"/>
      <sz val="10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i/>
      <sz val="8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  <font>
      <vertAlign val="superscript"/>
      <sz val="9"/>
      <color indexed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i/>
      <sz val="10"/>
      <color indexed="8"/>
      <name val="Czcionka tekstu podstawowego"/>
      <family val="2"/>
      <charset val="238"/>
    </font>
    <font>
      <b/>
      <i/>
      <sz val="10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16"/>
      <color indexed="8"/>
      <name val="Czcionka tekstu podstawowego"/>
      <charset val="238"/>
    </font>
    <font>
      <b/>
      <sz val="16"/>
      <color theme="1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9"/>
      <name val="Czcionka tekstu podstawowego"/>
      <family val="2"/>
      <charset val="238"/>
    </font>
    <font>
      <i/>
      <sz val="9"/>
      <color indexed="8"/>
      <name val="Czcionka tekstu podstawowego"/>
      <charset val="238"/>
    </font>
    <font>
      <i/>
      <sz val="11"/>
      <color theme="1"/>
      <name val="Czcionka tekstu podstawowego"/>
      <charset val="238"/>
    </font>
    <font>
      <sz val="1"/>
      <color theme="2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3" fillId="0" borderId="0" xfId="0" applyFont="1"/>
    <xf numFmtId="0" fontId="12" fillId="0" borderId="0" xfId="1" applyAlignment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Fill="1"/>
    <xf numFmtId="0" fontId="10" fillId="0" borderId="5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/>
    <xf numFmtId="0" fontId="6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5" xfId="0" applyFont="1" applyBorder="1"/>
    <xf numFmtId="2" fontId="9" fillId="10" borderId="2" xfId="0" applyNumberFormat="1" applyFont="1" applyFill="1" applyBorder="1" applyProtection="1">
      <protection locked="0"/>
    </xf>
    <xf numFmtId="2" fontId="9" fillId="10" borderId="5" xfId="0" applyNumberFormat="1" applyFont="1" applyFill="1" applyBorder="1" applyProtection="1">
      <protection locked="0"/>
    </xf>
    <xf numFmtId="2" fontId="9" fillId="6" borderId="2" xfId="0" applyNumberFormat="1" applyFont="1" applyFill="1" applyBorder="1" applyProtection="1">
      <protection locked="0"/>
    </xf>
    <xf numFmtId="2" fontId="9" fillId="6" borderId="5" xfId="0" applyNumberFormat="1" applyFont="1" applyFill="1" applyBorder="1" applyProtection="1">
      <protection locked="0"/>
    </xf>
    <xf numFmtId="2" fontId="9" fillId="6" borderId="1" xfId="0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/>
    <xf numFmtId="0" fontId="2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 vertical="distributed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2" fontId="9" fillId="3" borderId="5" xfId="0" applyNumberFormat="1" applyFont="1" applyFill="1" applyBorder="1" applyProtection="1"/>
    <xf numFmtId="2" fontId="9" fillId="3" borderId="2" xfId="0" applyNumberFormat="1" applyFont="1" applyFill="1" applyBorder="1" applyProtection="1"/>
    <xf numFmtId="0" fontId="9" fillId="3" borderId="3" xfId="0" applyFont="1" applyFill="1" applyBorder="1" applyProtection="1"/>
    <xf numFmtId="2" fontId="21" fillId="7" borderId="5" xfId="0" applyNumberFormat="1" applyFont="1" applyFill="1" applyBorder="1" applyAlignment="1" applyProtection="1">
      <alignment horizontal="center"/>
    </xf>
    <xf numFmtId="0" fontId="21" fillId="7" borderId="5" xfId="0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9" fillId="3" borderId="2" xfId="0" applyFont="1" applyFill="1" applyBorder="1" applyProtection="1"/>
    <xf numFmtId="0" fontId="9" fillId="3" borderId="2" xfId="0" applyFont="1" applyFill="1" applyBorder="1" applyAlignment="1" applyProtection="1">
      <alignment horizontal="center"/>
    </xf>
    <xf numFmtId="2" fontId="21" fillId="13" borderId="5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2" fontId="9" fillId="3" borderId="1" xfId="0" applyNumberFormat="1" applyFont="1" applyFill="1" applyBorder="1" applyProtection="1"/>
    <xf numFmtId="0" fontId="9" fillId="4" borderId="5" xfId="0" applyFont="1" applyFill="1" applyBorder="1" applyProtection="1"/>
    <xf numFmtId="0" fontId="9" fillId="3" borderId="3" xfId="0" applyFont="1" applyFill="1" applyBorder="1" applyAlignment="1" applyProtection="1">
      <alignment horizontal="center" vertical="center"/>
    </xf>
    <xf numFmtId="2" fontId="9" fillId="3" borderId="3" xfId="0" applyNumberFormat="1" applyFont="1" applyFill="1" applyBorder="1" applyAlignment="1" applyProtection="1">
      <alignment horizontal="right" vertical="center"/>
    </xf>
    <xf numFmtId="0" fontId="9" fillId="3" borderId="14" xfId="0" applyFont="1" applyFill="1" applyBorder="1" applyAlignment="1" applyProtection="1">
      <alignment horizontal="center"/>
    </xf>
    <xf numFmtId="0" fontId="9" fillId="3" borderId="14" xfId="0" applyFont="1" applyFill="1" applyBorder="1" applyProtection="1"/>
    <xf numFmtId="0" fontId="21" fillId="12" borderId="1" xfId="0" applyNumberFormat="1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8" xfId="0" applyFont="1" applyFill="1" applyBorder="1" applyProtection="1"/>
    <xf numFmtId="0" fontId="10" fillId="2" borderId="9" xfId="0" applyFont="1" applyFill="1" applyBorder="1" applyAlignment="1" applyProtection="1"/>
    <xf numFmtId="0" fontId="10" fillId="2" borderId="10" xfId="0" applyFont="1" applyFill="1" applyBorder="1" applyProtection="1"/>
    <xf numFmtId="2" fontId="10" fillId="2" borderId="7" xfId="0" applyNumberFormat="1" applyFont="1" applyFill="1" applyBorder="1" applyProtection="1"/>
    <xf numFmtId="0" fontId="10" fillId="2" borderId="11" xfId="0" applyFont="1" applyFill="1" applyBorder="1" applyAlignment="1" applyProtection="1">
      <alignment horizontal="center"/>
    </xf>
    <xf numFmtId="9" fontId="10" fillId="2" borderId="12" xfId="0" applyNumberFormat="1" applyFont="1" applyFill="1" applyBorder="1" applyProtection="1"/>
    <xf numFmtId="0" fontId="10" fillId="2" borderId="12" xfId="0" applyFont="1" applyFill="1" applyBorder="1" applyProtection="1"/>
    <xf numFmtId="2" fontId="10" fillId="2" borderId="5" xfId="0" applyNumberFormat="1" applyFont="1" applyFill="1" applyBorder="1" applyProtection="1"/>
    <xf numFmtId="0" fontId="10" fillId="2" borderId="8" xfId="0" applyFont="1" applyFill="1" applyBorder="1" applyProtection="1"/>
    <xf numFmtId="0" fontId="10" fillId="2" borderId="13" xfId="0" applyFont="1" applyFill="1" applyBorder="1" applyProtection="1"/>
    <xf numFmtId="2" fontId="10" fillId="2" borderId="6" xfId="0" applyNumberFormat="1" applyFont="1" applyFill="1" applyBorder="1" applyProtection="1"/>
    <xf numFmtId="0" fontId="10" fillId="0" borderId="6" xfId="0" applyFont="1" applyBorder="1" applyAlignment="1" applyProtection="1">
      <alignment horizontal="center"/>
      <protection locked="0"/>
    </xf>
    <xf numFmtId="0" fontId="16" fillId="0" borderId="0" xfId="0" applyFont="1" applyProtection="1"/>
    <xf numFmtId="0" fontId="15" fillId="0" borderId="0" xfId="0" applyFont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3" fillId="2" borderId="1" xfId="0" applyFont="1" applyFill="1" applyBorder="1" applyProtection="1"/>
    <xf numFmtId="0" fontId="0" fillId="2" borderId="1" xfId="0" applyFill="1" applyBorder="1" applyProtection="1"/>
    <xf numFmtId="0" fontId="13" fillId="2" borderId="1" xfId="0" applyFont="1" applyFill="1" applyBorder="1" applyProtection="1"/>
    <xf numFmtId="0" fontId="13" fillId="2" borderId="3" xfId="0" applyFont="1" applyFill="1" applyBorder="1" applyProtection="1"/>
    <xf numFmtId="0" fontId="3" fillId="2" borderId="2" xfId="0" applyFont="1" applyFill="1" applyBorder="1" applyProtection="1"/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Protection="1"/>
    <xf numFmtId="2" fontId="9" fillId="5" borderId="2" xfId="0" applyNumberFormat="1" applyFont="1" applyFill="1" applyBorder="1" applyProtection="1"/>
    <xf numFmtId="0" fontId="9" fillId="5" borderId="5" xfId="0" applyFont="1" applyFill="1" applyBorder="1" applyAlignment="1" applyProtection="1">
      <alignment horizontal="center"/>
    </xf>
    <xf numFmtId="0" fontId="9" fillId="5" borderId="5" xfId="0" applyFont="1" applyFill="1" applyBorder="1" applyProtection="1"/>
    <xf numFmtId="2" fontId="9" fillId="5" borderId="5" xfId="0" applyNumberFormat="1" applyFont="1" applyFill="1" applyBorder="1" applyProtection="1"/>
    <xf numFmtId="0" fontId="17" fillId="5" borderId="1" xfId="0" applyFont="1" applyFill="1" applyBorder="1" applyAlignment="1" applyProtection="1">
      <alignment horizontal="center"/>
    </xf>
    <xf numFmtId="0" fontId="10" fillId="5" borderId="1" xfId="0" applyFont="1" applyFill="1" applyBorder="1" applyProtection="1"/>
    <xf numFmtId="2" fontId="10" fillId="10" borderId="1" xfId="0" applyNumberFormat="1" applyFont="1" applyFill="1" applyBorder="1" applyProtection="1"/>
    <xf numFmtId="2" fontId="21" fillId="7" borderId="1" xfId="0" applyNumberFormat="1" applyFont="1" applyFill="1" applyBorder="1" applyProtection="1"/>
    <xf numFmtId="2" fontId="21" fillId="7" borderId="5" xfId="0" applyNumberFormat="1" applyFont="1" applyFill="1" applyBorder="1" applyAlignment="1" applyProtection="1">
      <alignment horizontal="center" shrinkToFit="1"/>
    </xf>
    <xf numFmtId="0" fontId="10" fillId="5" borderId="0" xfId="0" applyFont="1" applyFill="1" applyBorder="1" applyAlignment="1" applyProtection="1">
      <alignment horizontal="center"/>
    </xf>
    <xf numFmtId="0" fontId="17" fillId="5" borderId="2" xfId="0" applyFont="1" applyFill="1" applyBorder="1" applyAlignment="1" applyProtection="1">
      <alignment horizontal="center"/>
    </xf>
    <xf numFmtId="2" fontId="9" fillId="0" borderId="0" xfId="0" applyNumberFormat="1" applyFont="1" applyFill="1" applyBorder="1" applyProtection="1"/>
    <xf numFmtId="0" fontId="17" fillId="5" borderId="5" xfId="0" applyFont="1" applyFill="1" applyBorder="1" applyAlignment="1" applyProtection="1">
      <alignment horizontal="center"/>
    </xf>
    <xf numFmtId="0" fontId="9" fillId="5" borderId="1" xfId="0" applyFont="1" applyFill="1" applyBorder="1" applyProtection="1"/>
    <xf numFmtId="2" fontId="9" fillId="5" borderId="1" xfId="0" applyNumberFormat="1" applyFont="1" applyFill="1" applyBorder="1" applyProtection="1"/>
    <xf numFmtId="0" fontId="17" fillId="5" borderId="17" xfId="0" applyFont="1" applyFill="1" applyBorder="1" applyAlignment="1" applyProtection="1">
      <alignment horizontal="center"/>
    </xf>
    <xf numFmtId="2" fontId="10" fillId="6" borderId="1" xfId="0" applyNumberFormat="1" applyFont="1" applyFill="1" applyBorder="1" applyProtection="1"/>
    <xf numFmtId="2" fontId="21" fillId="8" borderId="1" xfId="0" applyNumberFormat="1" applyFont="1" applyFill="1" applyBorder="1" applyAlignment="1" applyProtection="1">
      <alignment shrinkToFit="1"/>
    </xf>
    <xf numFmtId="0" fontId="9" fillId="5" borderId="1" xfId="0" applyFont="1" applyFill="1" applyBorder="1" applyAlignment="1" applyProtection="1">
      <alignment horizontal="center"/>
    </xf>
    <xf numFmtId="2" fontId="21" fillId="9" borderId="1" xfId="0" applyNumberFormat="1" applyFont="1" applyFill="1" applyBorder="1" applyAlignment="1" applyProtection="1">
      <alignment shrinkToFit="1"/>
    </xf>
    <xf numFmtId="2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9" fillId="5" borderId="6" xfId="0" applyFont="1" applyFill="1" applyBorder="1" applyProtection="1"/>
    <xf numFmtId="0" fontId="10" fillId="5" borderId="6" xfId="0" applyFont="1" applyFill="1" applyBorder="1" applyProtection="1"/>
    <xf numFmtId="2" fontId="10" fillId="6" borderId="6" xfId="0" applyNumberFormat="1" applyFont="1" applyFill="1" applyBorder="1" applyProtection="1"/>
    <xf numFmtId="2" fontId="21" fillId="11" borderId="6" xfId="0" applyNumberFormat="1" applyFont="1" applyFill="1" applyBorder="1" applyAlignment="1" applyProtection="1">
      <alignment shrinkToFit="1"/>
    </xf>
    <xf numFmtId="0" fontId="10" fillId="5" borderId="5" xfId="0" applyFont="1" applyFill="1" applyBorder="1" applyProtection="1"/>
    <xf numFmtId="2" fontId="10" fillId="10" borderId="5" xfId="0" applyNumberFormat="1" applyFont="1" applyFill="1" applyBorder="1" applyProtection="1"/>
    <xf numFmtId="2" fontId="21" fillId="12" borderId="5" xfId="0" applyNumberFormat="1" applyFont="1" applyFill="1" applyBorder="1" applyProtection="1"/>
    <xf numFmtId="2" fontId="21" fillId="12" borderId="5" xfId="0" applyNumberFormat="1" applyFont="1" applyFill="1" applyBorder="1" applyAlignment="1" applyProtection="1">
      <alignment horizontal="center" shrinkToFit="1"/>
    </xf>
    <xf numFmtId="0" fontId="7" fillId="0" borderId="0" xfId="0" applyFont="1" applyProtection="1"/>
    <xf numFmtId="2" fontId="10" fillId="6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8" fillId="0" borderId="5" xfId="0" applyFont="1" applyBorder="1"/>
    <xf numFmtId="0" fontId="24" fillId="0" borderId="0" xfId="0" applyFont="1" applyProtection="1">
      <protection hidden="1"/>
    </xf>
    <xf numFmtId="0" fontId="24" fillId="0" borderId="0" xfId="0" applyFont="1"/>
    <xf numFmtId="0" fontId="6" fillId="0" borderId="0" xfId="0" applyFont="1" applyProtection="1">
      <protection locked="0"/>
    </xf>
    <xf numFmtId="0" fontId="9" fillId="4" borderId="1" xfId="0" applyFont="1" applyFill="1" applyBorder="1" applyProtection="1"/>
    <xf numFmtId="2" fontId="21" fillId="12" borderId="5" xfId="0" applyNumberFormat="1" applyFont="1" applyFill="1" applyBorder="1" applyAlignment="1" applyProtection="1">
      <alignment horizontal="center"/>
    </xf>
    <xf numFmtId="2" fontId="21" fillId="12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vertical="center"/>
    </xf>
    <xf numFmtId="2" fontId="9" fillId="3" borderId="2" xfId="0" applyNumberFormat="1" applyFont="1" applyFill="1" applyBorder="1" applyAlignment="1" applyProtection="1">
      <alignment vertical="center"/>
    </xf>
    <xf numFmtId="0" fontId="6" fillId="0" borderId="0" xfId="0" applyFont="1" applyProtection="1">
      <protection locked="0"/>
    </xf>
    <xf numFmtId="2" fontId="9" fillId="3" borderId="1" xfId="0" applyNumberFormat="1" applyFont="1" applyFill="1" applyBorder="1" applyAlignment="1" applyProtection="1">
      <alignment horizontal="right" vertical="center"/>
    </xf>
    <xf numFmtId="2" fontId="9" fillId="3" borderId="2" xfId="0" applyNumberFormat="1" applyFont="1" applyFill="1" applyBorder="1" applyAlignment="1" applyProtection="1">
      <alignment horizontal="right" vertical="center"/>
    </xf>
    <xf numFmtId="0" fontId="21" fillId="8" borderId="1" xfId="0" applyFont="1" applyFill="1" applyBorder="1" applyAlignment="1" applyProtection="1">
      <alignment horizontal="center" vertical="center"/>
    </xf>
    <xf numFmtId="0" fontId="21" fillId="8" borderId="2" xfId="0" applyFont="1" applyFill="1" applyBorder="1" applyAlignment="1" applyProtection="1">
      <alignment horizontal="center" vertical="center"/>
    </xf>
    <xf numFmtId="0" fontId="21" fillId="9" borderId="1" xfId="0" applyFont="1" applyFill="1" applyBorder="1" applyAlignment="1" applyProtection="1">
      <alignment horizontal="center" vertical="center"/>
    </xf>
    <xf numFmtId="0" fontId="21" fillId="9" borderId="2" xfId="0" applyFont="1" applyFill="1" applyBorder="1" applyAlignment="1" applyProtection="1">
      <alignment horizontal="center" vertical="center"/>
    </xf>
    <xf numFmtId="0" fontId="13" fillId="7" borderId="11" xfId="0" applyFont="1" applyFill="1" applyBorder="1" applyAlignment="1" applyProtection="1">
      <alignment horizontal="center"/>
    </xf>
    <xf numFmtId="0" fontId="13" fillId="7" borderId="12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4" fillId="9" borderId="11" xfId="0" applyFont="1" applyFill="1" applyBorder="1" applyAlignment="1" applyProtection="1">
      <alignment horizontal="center"/>
    </xf>
    <xf numFmtId="0" fontId="14" fillId="9" borderId="12" xfId="0" applyFont="1" applyFill="1" applyBorder="1" applyAlignment="1" applyProtection="1">
      <alignment horizontal="center"/>
    </xf>
    <xf numFmtId="0" fontId="14" fillId="9" borderId="16" xfId="0" applyFont="1" applyFill="1" applyBorder="1" applyAlignment="1" applyProtection="1">
      <alignment horizontal="center"/>
    </xf>
    <xf numFmtId="0" fontId="14" fillId="11" borderId="11" xfId="0" applyFont="1" applyFill="1" applyBorder="1" applyAlignment="1" applyProtection="1">
      <alignment horizontal="center"/>
    </xf>
    <xf numFmtId="0" fontId="14" fillId="11" borderId="12" xfId="0" applyFont="1" applyFill="1" applyBorder="1" applyAlignment="1" applyProtection="1">
      <alignment horizontal="center"/>
    </xf>
    <xf numFmtId="0" fontId="14" fillId="11" borderId="16" xfId="0" applyFont="1" applyFill="1" applyBorder="1" applyAlignment="1" applyProtection="1">
      <alignment horizontal="center"/>
    </xf>
    <xf numFmtId="0" fontId="10" fillId="8" borderId="11" xfId="0" applyFont="1" applyFill="1" applyBorder="1" applyAlignment="1" applyProtection="1">
      <alignment horizontal="center"/>
    </xf>
    <xf numFmtId="0" fontId="10" fillId="8" borderId="12" xfId="0" applyFont="1" applyFill="1" applyBorder="1" applyAlignment="1" applyProtection="1">
      <alignment horizontal="center"/>
    </xf>
    <xf numFmtId="0" fontId="10" fillId="8" borderId="16" xfId="0" applyFont="1" applyFill="1" applyBorder="1" applyAlignment="1" applyProtection="1">
      <alignment horizontal="center"/>
    </xf>
    <xf numFmtId="0" fontId="13" fillId="12" borderId="11" xfId="0" applyFont="1" applyFill="1" applyBorder="1" applyAlignment="1" applyProtection="1">
      <alignment horizontal="center"/>
    </xf>
    <xf numFmtId="0" fontId="13" fillId="12" borderId="12" xfId="0" applyFont="1" applyFill="1" applyBorder="1" applyAlignment="1" applyProtection="1">
      <alignment horizontal="center"/>
    </xf>
    <xf numFmtId="0" fontId="13" fillId="12" borderId="16" xfId="0" applyFont="1" applyFill="1" applyBorder="1" applyAlignment="1" applyProtection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zoomScaleNormal="100" workbookViewId="0">
      <selection activeCell="D84" sqref="D84"/>
    </sheetView>
  </sheetViews>
  <sheetFormatPr defaultRowHeight="14.25"/>
  <cols>
    <col min="1" max="1" width="7.75" customWidth="1"/>
    <col min="2" max="2" width="33.625" customWidth="1"/>
    <col min="3" max="3" width="7.5" customWidth="1"/>
    <col min="4" max="4" width="9.375" customWidth="1"/>
    <col min="5" max="5" width="8.875" customWidth="1"/>
    <col min="6" max="6" width="12.375" customWidth="1"/>
    <col min="7" max="7" width="5.75" customWidth="1"/>
    <col min="8" max="8" width="0.25" customWidth="1"/>
    <col min="9" max="9" width="6.875" customWidth="1"/>
    <col min="10" max="10" width="8.125" customWidth="1"/>
    <col min="11" max="11" width="7.625" customWidth="1"/>
    <col min="12" max="12" width="6" customWidth="1"/>
    <col min="13" max="13" width="5.75" customWidth="1"/>
  </cols>
  <sheetData>
    <row r="1" spans="1:6" s="4" customFormat="1" ht="18" customHeight="1">
      <c r="A1" s="71" t="s">
        <v>24</v>
      </c>
      <c r="B1" s="5"/>
      <c r="C1" s="5"/>
      <c r="D1" s="5"/>
      <c r="E1" s="5"/>
      <c r="F1" s="5"/>
    </row>
    <row r="2" spans="1:6" s="4" customFormat="1" ht="18" customHeight="1">
      <c r="A2" s="72" t="s">
        <v>25</v>
      </c>
      <c r="B2" s="132"/>
      <c r="C2" s="132"/>
      <c r="D2" s="132"/>
      <c r="E2" s="5"/>
      <c r="F2" s="5"/>
    </row>
    <row r="3" spans="1:6" s="4" customFormat="1" ht="18" customHeight="1">
      <c r="A3" s="72" t="s">
        <v>26</v>
      </c>
      <c r="B3" s="132"/>
      <c r="C3" s="132"/>
      <c r="D3" s="132"/>
      <c r="E3" s="5"/>
      <c r="F3" s="5"/>
    </row>
    <row r="4" spans="1:6" s="4" customFormat="1" ht="18" customHeight="1">
      <c r="A4" s="72" t="s">
        <v>27</v>
      </c>
      <c r="B4" s="122"/>
      <c r="C4" s="17"/>
      <c r="D4" s="17"/>
      <c r="E4" s="5"/>
      <c r="F4" s="5"/>
    </row>
    <row r="5" spans="1:6" s="4" customFormat="1" ht="18" customHeight="1">
      <c r="B5" s="16"/>
      <c r="C5" s="16"/>
      <c r="D5" s="16"/>
      <c r="E5" s="5"/>
      <c r="F5" s="5"/>
    </row>
    <row r="6" spans="1:6" s="4" customFormat="1" ht="18" customHeight="1">
      <c r="A6" s="73" t="s">
        <v>62</v>
      </c>
      <c r="B6" s="74" t="s">
        <v>70</v>
      </c>
      <c r="C6" s="75"/>
      <c r="D6" s="75"/>
      <c r="E6" s="76"/>
      <c r="F6" s="76"/>
    </row>
    <row r="7" spans="1:6" s="4" customFormat="1" ht="18" customHeight="1">
      <c r="A7" s="77"/>
      <c r="B7" s="78"/>
      <c r="C7" s="77"/>
      <c r="D7" s="77"/>
      <c r="E7" s="79" t="s">
        <v>32</v>
      </c>
      <c r="F7" s="79" t="s">
        <v>35</v>
      </c>
    </row>
    <row r="8" spans="1:6" s="4" customFormat="1" ht="18" customHeight="1">
      <c r="A8" s="80" t="s">
        <v>0</v>
      </c>
      <c r="B8" s="80" t="s">
        <v>63</v>
      </c>
      <c r="C8" s="80" t="s">
        <v>30</v>
      </c>
      <c r="D8" s="80" t="s">
        <v>31</v>
      </c>
      <c r="E8" s="80" t="s">
        <v>33</v>
      </c>
      <c r="F8" s="80" t="s">
        <v>34</v>
      </c>
    </row>
    <row r="9" spans="1:6" s="4" customFormat="1" ht="18" customHeight="1">
      <c r="A9" s="81"/>
      <c r="B9" s="81"/>
      <c r="C9" s="81" t="s">
        <v>3</v>
      </c>
      <c r="D9" s="81" t="s">
        <v>3</v>
      </c>
      <c r="E9" s="81" t="s">
        <v>28</v>
      </c>
      <c r="F9" s="81" t="s">
        <v>4</v>
      </c>
    </row>
    <row r="10" spans="1:6" s="4" customFormat="1" ht="18" customHeight="1">
      <c r="A10" s="139" t="s">
        <v>60</v>
      </c>
      <c r="B10" s="140"/>
      <c r="C10" s="140"/>
      <c r="D10" s="140"/>
      <c r="E10" s="140"/>
      <c r="F10" s="141"/>
    </row>
    <row r="11" spans="1:6" s="4" customFormat="1" ht="12">
      <c r="A11" s="82">
        <v>1</v>
      </c>
      <c r="B11" s="83" t="s">
        <v>74</v>
      </c>
      <c r="C11" s="19">
        <v>0</v>
      </c>
      <c r="D11" s="19">
        <v>0</v>
      </c>
      <c r="E11" s="84">
        <v>0</v>
      </c>
      <c r="F11" s="119">
        <f>D11*C11</f>
        <v>0</v>
      </c>
    </row>
    <row r="12" spans="1:6" s="4" customFormat="1" ht="12">
      <c r="A12" s="82">
        <v>2</v>
      </c>
      <c r="B12" s="83" t="s">
        <v>74</v>
      </c>
      <c r="C12" s="19">
        <v>0</v>
      </c>
      <c r="D12" s="19">
        <v>0</v>
      </c>
      <c r="E12" s="84">
        <v>0</v>
      </c>
      <c r="F12" s="119">
        <f t="shared" ref="F12:F15" si="0">D12*C12</f>
        <v>0</v>
      </c>
    </row>
    <row r="13" spans="1:6" s="4" customFormat="1" ht="12">
      <c r="A13" s="85">
        <v>3</v>
      </c>
      <c r="B13" s="86" t="s">
        <v>72</v>
      </c>
      <c r="C13" s="20">
        <v>0</v>
      </c>
      <c r="D13" s="20">
        <v>0</v>
      </c>
      <c r="E13" s="87">
        <v>0</v>
      </c>
      <c r="F13" s="119">
        <f t="shared" si="0"/>
        <v>0</v>
      </c>
    </row>
    <row r="14" spans="1:6" s="4" customFormat="1" ht="12">
      <c r="A14" s="85">
        <v>4</v>
      </c>
      <c r="B14" s="86" t="s">
        <v>75</v>
      </c>
      <c r="C14" s="20">
        <v>0</v>
      </c>
      <c r="D14" s="20">
        <v>0</v>
      </c>
      <c r="E14" s="87">
        <v>0</v>
      </c>
      <c r="F14" s="119">
        <f t="shared" si="0"/>
        <v>0</v>
      </c>
    </row>
    <row r="15" spans="1:6" s="4" customFormat="1" ht="12">
      <c r="A15" s="85"/>
      <c r="B15" s="86" t="s">
        <v>76</v>
      </c>
      <c r="C15" s="20">
        <v>0</v>
      </c>
      <c r="D15" s="20">
        <v>0</v>
      </c>
      <c r="E15" s="87">
        <v>0</v>
      </c>
      <c r="F15" s="119">
        <f t="shared" si="0"/>
        <v>0</v>
      </c>
    </row>
    <row r="16" spans="1:6" s="4" customFormat="1" ht="12">
      <c r="A16" s="85">
        <v>5</v>
      </c>
      <c r="B16" s="86" t="s">
        <v>73</v>
      </c>
      <c r="C16" s="20">
        <v>0</v>
      </c>
      <c r="D16" s="20">
        <v>0</v>
      </c>
      <c r="E16" s="87">
        <f>D16*C16</f>
        <v>0</v>
      </c>
      <c r="F16" s="119"/>
    </row>
    <row r="17" spans="1:6" s="4" customFormat="1" ht="12">
      <c r="A17" s="85">
        <v>6</v>
      </c>
      <c r="B17" s="86" t="s">
        <v>69</v>
      </c>
      <c r="C17" s="20">
        <v>0</v>
      </c>
      <c r="D17" s="20">
        <v>0</v>
      </c>
      <c r="E17" s="87">
        <f>C17*D17</f>
        <v>0</v>
      </c>
      <c r="F17" s="119"/>
    </row>
    <row r="18" spans="1:6" s="4" customFormat="1" ht="12">
      <c r="A18" s="85">
        <v>7</v>
      </c>
      <c r="B18" s="86" t="s">
        <v>17</v>
      </c>
      <c r="C18" s="20">
        <v>0</v>
      </c>
      <c r="D18" s="20">
        <v>0</v>
      </c>
      <c r="E18" s="87">
        <f>C18*D18</f>
        <v>0</v>
      </c>
      <c r="F18" s="119"/>
    </row>
    <row r="19" spans="1:6" s="4" customFormat="1" ht="12">
      <c r="A19" s="85">
        <v>8</v>
      </c>
      <c r="B19" s="86" t="s">
        <v>18</v>
      </c>
      <c r="C19" s="20">
        <v>0</v>
      </c>
      <c r="D19" s="20">
        <v>0</v>
      </c>
      <c r="E19" s="87">
        <f>C19*D19</f>
        <v>0</v>
      </c>
      <c r="F19" s="119"/>
    </row>
    <row r="20" spans="1:6" s="4" customFormat="1" ht="18" customHeight="1">
      <c r="A20" s="88">
        <v>9</v>
      </c>
      <c r="B20" s="89" t="s">
        <v>20</v>
      </c>
      <c r="C20" s="90"/>
      <c r="D20" s="90"/>
      <c r="E20" s="91">
        <f>E11+E13+E14+E16+E17+E18+E19</f>
        <v>0</v>
      </c>
      <c r="F20" s="92">
        <v>0</v>
      </c>
    </row>
    <row r="21" spans="1:6" s="4" customFormat="1" ht="18" customHeight="1">
      <c r="A21" s="148" t="s">
        <v>59</v>
      </c>
      <c r="B21" s="149"/>
      <c r="C21" s="149"/>
      <c r="D21" s="149"/>
      <c r="E21" s="150"/>
      <c r="F21" s="93"/>
    </row>
    <row r="22" spans="1:6" s="4" customFormat="1" ht="12">
      <c r="A22" s="94">
        <v>9</v>
      </c>
      <c r="B22" s="83" t="s">
        <v>15</v>
      </c>
      <c r="C22" s="21">
        <v>0</v>
      </c>
      <c r="D22" s="21">
        <v>0</v>
      </c>
      <c r="E22" s="84">
        <f>C22*D22</f>
        <v>0</v>
      </c>
      <c r="F22" s="95"/>
    </row>
    <row r="23" spans="1:6" s="4" customFormat="1" ht="12">
      <c r="A23" s="96">
        <v>10</v>
      </c>
      <c r="B23" s="86" t="s">
        <v>16</v>
      </c>
      <c r="C23" s="22">
        <v>0</v>
      </c>
      <c r="D23" s="22">
        <v>0</v>
      </c>
      <c r="E23" s="87">
        <f>C23*D23</f>
        <v>0</v>
      </c>
      <c r="F23" s="95"/>
    </row>
    <row r="24" spans="1:6" s="4" customFormat="1" ht="12">
      <c r="A24" s="96">
        <v>11</v>
      </c>
      <c r="B24" s="86" t="s">
        <v>17</v>
      </c>
      <c r="C24" s="22">
        <v>0</v>
      </c>
      <c r="D24" s="22">
        <v>0</v>
      </c>
      <c r="E24" s="87">
        <f>C24*D24</f>
        <v>0</v>
      </c>
      <c r="F24" s="95"/>
    </row>
    <row r="25" spans="1:6" s="4" customFormat="1" ht="12">
      <c r="A25" s="96">
        <v>12</v>
      </c>
      <c r="B25" s="86" t="s">
        <v>18</v>
      </c>
      <c r="C25" s="22">
        <v>0</v>
      </c>
      <c r="D25" s="22">
        <v>0</v>
      </c>
      <c r="E25" s="87">
        <f>C25*D25</f>
        <v>0</v>
      </c>
      <c r="F25" s="95"/>
    </row>
    <row r="26" spans="1:6" s="4" customFormat="1" ht="12">
      <c r="A26" s="88">
        <v>13</v>
      </c>
      <c r="B26" s="97" t="s">
        <v>19</v>
      </c>
      <c r="C26" s="23">
        <v>0</v>
      </c>
      <c r="D26" s="23">
        <v>0</v>
      </c>
      <c r="E26" s="98">
        <f>C26*D26</f>
        <v>0</v>
      </c>
      <c r="F26" s="95"/>
    </row>
    <row r="27" spans="1:6" s="4" customFormat="1" ht="18" customHeight="1">
      <c r="A27" s="99">
        <v>14</v>
      </c>
      <c r="B27" s="89" t="s">
        <v>20</v>
      </c>
      <c r="C27" s="100"/>
      <c r="D27" s="100"/>
      <c r="E27" s="101">
        <f>E22+E23+E24+E25+E26</f>
        <v>0</v>
      </c>
      <c r="F27" s="95"/>
    </row>
    <row r="28" spans="1:6" s="4" customFormat="1" ht="18" customHeight="1">
      <c r="A28" s="142" t="s">
        <v>58</v>
      </c>
      <c r="B28" s="143"/>
      <c r="C28" s="143"/>
      <c r="D28" s="143"/>
      <c r="E28" s="144"/>
      <c r="F28" s="95"/>
    </row>
    <row r="29" spans="1:6" s="4" customFormat="1" ht="12">
      <c r="A29" s="82">
        <v>15</v>
      </c>
      <c r="B29" s="83" t="s">
        <v>15</v>
      </c>
      <c r="C29" s="21">
        <v>0</v>
      </c>
      <c r="D29" s="21">
        <v>0</v>
      </c>
      <c r="E29" s="84">
        <f>C29*D29</f>
        <v>0</v>
      </c>
      <c r="F29" s="95"/>
    </row>
    <row r="30" spans="1:6" s="4" customFormat="1" ht="12">
      <c r="A30" s="85">
        <v>16</v>
      </c>
      <c r="B30" s="86" t="s">
        <v>16</v>
      </c>
      <c r="C30" s="22">
        <v>0</v>
      </c>
      <c r="D30" s="22">
        <v>0</v>
      </c>
      <c r="E30" s="84">
        <f>C30*D30</f>
        <v>0</v>
      </c>
      <c r="F30" s="95"/>
    </row>
    <row r="31" spans="1:6" s="4" customFormat="1" ht="12">
      <c r="A31" s="85">
        <v>17</v>
      </c>
      <c r="B31" s="86" t="s">
        <v>17</v>
      </c>
      <c r="C31" s="22">
        <v>0</v>
      </c>
      <c r="D31" s="22">
        <v>0</v>
      </c>
      <c r="E31" s="84">
        <f>C31*D31</f>
        <v>0</v>
      </c>
      <c r="F31" s="95"/>
    </row>
    <row r="32" spans="1:6" s="4" customFormat="1" ht="12">
      <c r="A32" s="85">
        <v>18</v>
      </c>
      <c r="B32" s="86" t="s">
        <v>18</v>
      </c>
      <c r="C32" s="22">
        <v>0</v>
      </c>
      <c r="D32" s="22">
        <v>0</v>
      </c>
      <c r="E32" s="84">
        <f>C32*D32</f>
        <v>0</v>
      </c>
      <c r="F32" s="95"/>
    </row>
    <row r="33" spans="1:8" s="4" customFormat="1" ht="12">
      <c r="A33" s="85">
        <v>19</v>
      </c>
      <c r="B33" s="86" t="s">
        <v>19</v>
      </c>
      <c r="C33" s="22">
        <v>0</v>
      </c>
      <c r="D33" s="22">
        <v>0</v>
      </c>
      <c r="E33" s="84">
        <f>C33*D33</f>
        <v>0</v>
      </c>
      <c r="F33" s="95"/>
    </row>
    <row r="34" spans="1:8" s="4" customFormat="1" ht="18" customHeight="1">
      <c r="A34" s="102">
        <v>20</v>
      </c>
      <c r="B34" s="89" t="s">
        <v>20</v>
      </c>
      <c r="C34" s="115"/>
      <c r="D34" s="115"/>
      <c r="E34" s="103">
        <f>E29+E30+E31+E32+E33</f>
        <v>0</v>
      </c>
      <c r="F34" s="95"/>
    </row>
    <row r="35" spans="1:8" s="4" customFormat="1" ht="18" customHeight="1">
      <c r="A35" s="145" t="s">
        <v>61</v>
      </c>
      <c r="B35" s="146"/>
      <c r="C35" s="146"/>
      <c r="D35" s="146"/>
      <c r="E35" s="147"/>
      <c r="F35" s="95"/>
    </row>
    <row r="36" spans="1:8" s="4" customFormat="1" ht="12">
      <c r="A36" s="82">
        <v>21</v>
      </c>
      <c r="B36" s="83" t="s">
        <v>15</v>
      </c>
      <c r="C36" s="21">
        <v>0</v>
      </c>
      <c r="D36" s="21">
        <v>0</v>
      </c>
      <c r="E36" s="84">
        <f>C36*D36</f>
        <v>0</v>
      </c>
      <c r="F36" s="95"/>
    </row>
    <row r="37" spans="1:8" s="4" customFormat="1" ht="12">
      <c r="A37" s="85">
        <v>22</v>
      </c>
      <c r="B37" s="86" t="s">
        <v>16</v>
      </c>
      <c r="C37" s="22">
        <v>0</v>
      </c>
      <c r="D37" s="22">
        <v>0</v>
      </c>
      <c r="E37" s="87">
        <f>C37*D37</f>
        <v>0</v>
      </c>
      <c r="F37" s="95"/>
    </row>
    <row r="38" spans="1:8" s="4" customFormat="1" ht="12">
      <c r="A38" s="85">
        <v>23</v>
      </c>
      <c r="B38" s="86" t="s">
        <v>17</v>
      </c>
      <c r="C38" s="22">
        <v>0</v>
      </c>
      <c r="D38" s="22">
        <v>0</v>
      </c>
      <c r="E38" s="87">
        <f>C38*D38</f>
        <v>0</v>
      </c>
      <c r="F38" s="104"/>
    </row>
    <row r="39" spans="1:8" s="4" customFormat="1" ht="12">
      <c r="A39" s="85">
        <v>24</v>
      </c>
      <c r="B39" s="86" t="s">
        <v>18</v>
      </c>
      <c r="C39" s="22">
        <v>0</v>
      </c>
      <c r="D39" s="22">
        <v>0</v>
      </c>
      <c r="E39" s="87">
        <f>C39*D39</f>
        <v>0</v>
      </c>
      <c r="F39" s="104"/>
    </row>
    <row r="40" spans="1:8" s="4" customFormat="1" ht="12">
      <c r="A40" s="85">
        <v>25</v>
      </c>
      <c r="B40" s="86" t="s">
        <v>19</v>
      </c>
      <c r="C40" s="22">
        <v>0</v>
      </c>
      <c r="D40" s="22">
        <v>0</v>
      </c>
      <c r="E40" s="87">
        <f>C40*D40</f>
        <v>0</v>
      </c>
      <c r="F40" s="105"/>
    </row>
    <row r="41" spans="1:8" s="4" customFormat="1" ht="18" customHeight="1" thickBot="1">
      <c r="A41" s="106">
        <v>26</v>
      </c>
      <c r="B41" s="107" t="s">
        <v>20</v>
      </c>
      <c r="C41" s="108"/>
      <c r="D41" s="108"/>
      <c r="E41" s="109">
        <f>E36+E37+E38+E39+E40</f>
        <v>0</v>
      </c>
      <c r="F41" s="105"/>
    </row>
    <row r="42" spans="1:8" s="4" customFormat="1" ht="18" customHeight="1">
      <c r="A42" s="151" t="s">
        <v>64</v>
      </c>
      <c r="B42" s="152"/>
      <c r="C42" s="152"/>
      <c r="D42" s="152"/>
      <c r="E42" s="152"/>
      <c r="F42" s="153"/>
    </row>
    <row r="43" spans="1:8" s="4" customFormat="1" ht="12">
      <c r="A43" s="85">
        <v>27</v>
      </c>
      <c r="B43" s="86" t="s">
        <v>15</v>
      </c>
      <c r="C43" s="20">
        <v>0</v>
      </c>
      <c r="D43" s="20">
        <v>0</v>
      </c>
      <c r="E43" s="87">
        <f t="shared" ref="E43:E48" si="1">C43*D43</f>
        <v>0</v>
      </c>
      <c r="F43" s="119">
        <f t="shared" ref="F43:F48" si="2">IF((C43*D43)&gt;0,(C43+D43)*2*2.7-1.6,0)</f>
        <v>0</v>
      </c>
      <c r="H43" s="120">
        <f t="shared" ref="H43:H48" si="3">IF(E43&gt;0,1,0)</f>
        <v>0</v>
      </c>
    </row>
    <row r="44" spans="1:8" s="4" customFormat="1" ht="12">
      <c r="A44" s="85">
        <v>28</v>
      </c>
      <c r="B44" s="86" t="s">
        <v>16</v>
      </c>
      <c r="C44" s="20">
        <v>0</v>
      </c>
      <c r="D44" s="20">
        <v>0</v>
      </c>
      <c r="E44" s="87">
        <f t="shared" si="1"/>
        <v>0</v>
      </c>
      <c r="F44" s="119">
        <f t="shared" si="2"/>
        <v>0</v>
      </c>
      <c r="H44" s="120">
        <f t="shared" si="3"/>
        <v>0</v>
      </c>
    </row>
    <row r="45" spans="1:8" s="4" customFormat="1" ht="12">
      <c r="A45" s="85">
        <v>29</v>
      </c>
      <c r="B45" s="86" t="s">
        <v>17</v>
      </c>
      <c r="C45" s="20">
        <v>0</v>
      </c>
      <c r="D45" s="20">
        <v>0</v>
      </c>
      <c r="E45" s="87">
        <f t="shared" si="1"/>
        <v>0</v>
      </c>
      <c r="F45" s="119">
        <f t="shared" si="2"/>
        <v>0</v>
      </c>
      <c r="H45" s="120">
        <f t="shared" si="3"/>
        <v>0</v>
      </c>
    </row>
    <row r="46" spans="1:8" s="4" customFormat="1" ht="12">
      <c r="A46" s="85">
        <v>30</v>
      </c>
      <c r="B46" s="86" t="s">
        <v>18</v>
      </c>
      <c r="C46" s="20">
        <v>0</v>
      </c>
      <c r="D46" s="20">
        <v>0</v>
      </c>
      <c r="E46" s="87">
        <f t="shared" si="1"/>
        <v>0</v>
      </c>
      <c r="F46" s="119">
        <f t="shared" si="2"/>
        <v>0</v>
      </c>
      <c r="H46" s="120">
        <f t="shared" si="3"/>
        <v>0</v>
      </c>
    </row>
    <row r="47" spans="1:8" s="4" customFormat="1" ht="12">
      <c r="A47" s="85">
        <v>31</v>
      </c>
      <c r="B47" s="86" t="s">
        <v>19</v>
      </c>
      <c r="C47" s="20">
        <v>0</v>
      </c>
      <c r="D47" s="20">
        <v>0</v>
      </c>
      <c r="E47" s="87">
        <f t="shared" si="1"/>
        <v>0</v>
      </c>
      <c r="F47" s="119">
        <f t="shared" si="2"/>
        <v>0</v>
      </c>
      <c r="H47" s="120">
        <f t="shared" si="3"/>
        <v>0</v>
      </c>
    </row>
    <row r="48" spans="1:8" s="4" customFormat="1" ht="12">
      <c r="A48" s="85">
        <v>32</v>
      </c>
      <c r="B48" s="86" t="s">
        <v>23</v>
      </c>
      <c r="C48" s="20">
        <v>0</v>
      </c>
      <c r="D48" s="20">
        <v>0</v>
      </c>
      <c r="E48" s="87">
        <f t="shared" si="1"/>
        <v>0</v>
      </c>
      <c r="F48" s="119">
        <f t="shared" si="2"/>
        <v>0</v>
      </c>
      <c r="H48" s="120">
        <f t="shared" si="3"/>
        <v>0</v>
      </c>
    </row>
    <row r="49" spans="1:8" s="4" customFormat="1" ht="18" customHeight="1">
      <c r="A49" s="96">
        <v>33</v>
      </c>
      <c r="B49" s="110" t="s">
        <v>20</v>
      </c>
      <c r="C49" s="111"/>
      <c r="D49" s="111"/>
      <c r="E49" s="112">
        <f>E43+E44+E45+E46+E47+E48</f>
        <v>0</v>
      </c>
      <c r="F49" s="113">
        <f>F43+F44+F45+F46+F47+F48</f>
        <v>0</v>
      </c>
      <c r="H49" s="121"/>
    </row>
    <row r="50" spans="1:8" s="4" customFormat="1" ht="18" customHeight="1">
      <c r="A50" s="114"/>
      <c r="B50" s="75"/>
      <c r="C50" s="75"/>
      <c r="D50" s="75"/>
      <c r="E50" s="76"/>
      <c r="F50" s="76"/>
    </row>
    <row r="51" spans="1:8" s="4" customFormat="1" ht="18" customHeight="1">
      <c r="A51" s="114"/>
      <c r="B51" s="17"/>
      <c r="C51" s="26"/>
      <c r="D51" s="26"/>
      <c r="E51" s="26"/>
      <c r="F51" s="26"/>
    </row>
    <row r="52" spans="1:8" s="4" customFormat="1" ht="18" customHeight="1">
      <c r="A52" s="114"/>
      <c r="B52" s="27"/>
      <c r="C52" s="27"/>
      <c r="D52" s="27"/>
      <c r="E52" s="28"/>
      <c r="F52" s="28"/>
    </row>
    <row r="53" spans="1:8" s="4" customFormat="1" ht="18" customHeight="1">
      <c r="A53" s="114"/>
      <c r="B53" s="75"/>
      <c r="C53" s="17"/>
      <c r="D53" s="17"/>
      <c r="E53" s="5"/>
      <c r="F53" s="5"/>
    </row>
    <row r="54" spans="1:8" s="4" customFormat="1" ht="18" customHeight="1">
      <c r="A54" s="114"/>
      <c r="B54" s="75"/>
      <c r="C54" s="17"/>
      <c r="D54" s="17"/>
      <c r="E54" s="5"/>
      <c r="F54" s="5"/>
    </row>
    <row r="55" spans="1:8" s="4" customFormat="1" ht="18" customHeight="1">
      <c r="A55" s="3"/>
      <c r="B55" s="16"/>
      <c r="C55" s="16"/>
      <c r="D55" s="16"/>
      <c r="E55" s="5"/>
      <c r="F55" s="5"/>
    </row>
    <row r="56" spans="1:8" s="4" customFormat="1" ht="18" customHeight="1">
      <c r="A56" s="25" t="s">
        <v>65</v>
      </c>
      <c r="B56" s="24" t="s">
        <v>71</v>
      </c>
      <c r="C56" s="16"/>
      <c r="D56" s="16"/>
      <c r="E56" s="5"/>
      <c r="F56" s="5"/>
    </row>
    <row r="57" spans="1:8" s="4" customFormat="1" ht="21" customHeight="1">
      <c r="A57" s="18"/>
      <c r="B57" s="6"/>
      <c r="C57" s="6"/>
      <c r="D57" s="6"/>
      <c r="E57" s="7"/>
      <c r="F57" s="8"/>
    </row>
    <row r="58" spans="1:8" ht="15.75" customHeight="1">
      <c r="A58" s="29" t="s">
        <v>0</v>
      </c>
      <c r="B58" s="29" t="s">
        <v>21</v>
      </c>
      <c r="C58" s="29" t="s">
        <v>22</v>
      </c>
      <c r="D58" s="30" t="s">
        <v>29</v>
      </c>
      <c r="E58" s="31" t="s">
        <v>2</v>
      </c>
      <c r="F58" s="32" t="s">
        <v>56</v>
      </c>
      <c r="G58" s="1"/>
    </row>
    <row r="59" spans="1:8" ht="24" customHeight="1">
      <c r="A59" s="33"/>
      <c r="B59" s="33"/>
      <c r="C59" s="33"/>
      <c r="D59" s="34" t="s">
        <v>37</v>
      </c>
      <c r="E59" s="35"/>
      <c r="F59" s="36" t="s">
        <v>55</v>
      </c>
      <c r="G59" s="1"/>
    </row>
    <row r="60" spans="1:8" ht="17.25" customHeight="1">
      <c r="A60" s="37"/>
      <c r="B60" s="37"/>
      <c r="C60" s="37"/>
      <c r="D60" s="37" t="s">
        <v>1</v>
      </c>
      <c r="E60" s="38"/>
      <c r="F60" s="37" t="s">
        <v>1</v>
      </c>
      <c r="G60" s="1"/>
    </row>
    <row r="61" spans="1:8" s="10" customFormat="1" ht="12">
      <c r="A61" s="39">
        <v>1</v>
      </c>
      <c r="B61" s="40" t="s">
        <v>36</v>
      </c>
      <c r="C61" s="39" t="s">
        <v>14</v>
      </c>
      <c r="D61" s="41">
        <v>0</v>
      </c>
      <c r="E61" s="9">
        <v>0</v>
      </c>
      <c r="F61" s="42">
        <f t="shared" ref="F61:F68" si="4">D61*E61</f>
        <v>0</v>
      </c>
    </row>
    <row r="62" spans="1:8" s="10" customFormat="1" ht="12">
      <c r="A62" s="39">
        <v>2</v>
      </c>
      <c r="B62" s="40" t="s">
        <v>5</v>
      </c>
      <c r="C62" s="39" t="s">
        <v>14</v>
      </c>
      <c r="D62" s="41">
        <v>0</v>
      </c>
      <c r="E62" s="9">
        <v>0</v>
      </c>
      <c r="F62" s="41">
        <f t="shared" si="4"/>
        <v>0</v>
      </c>
    </row>
    <row r="63" spans="1:8" s="10" customFormat="1" ht="12">
      <c r="A63" s="39">
        <v>3</v>
      </c>
      <c r="B63" s="40" t="s">
        <v>52</v>
      </c>
      <c r="C63" s="39" t="s">
        <v>14</v>
      </c>
      <c r="D63" s="41">
        <v>0</v>
      </c>
      <c r="E63" s="9">
        <v>0</v>
      </c>
      <c r="F63" s="41">
        <f t="shared" si="4"/>
        <v>0</v>
      </c>
    </row>
    <row r="64" spans="1:8" s="10" customFormat="1" ht="12">
      <c r="A64" s="39"/>
      <c r="B64" s="43" t="s">
        <v>77</v>
      </c>
      <c r="C64" s="39" t="s">
        <v>14</v>
      </c>
      <c r="D64" s="41">
        <v>0</v>
      </c>
      <c r="E64" s="9">
        <v>0</v>
      </c>
      <c r="F64" s="41">
        <f t="shared" si="4"/>
        <v>0</v>
      </c>
    </row>
    <row r="65" spans="1:14" s="10" customFormat="1" ht="12">
      <c r="A65" s="39">
        <v>4</v>
      </c>
      <c r="B65" s="40" t="s">
        <v>6</v>
      </c>
      <c r="C65" s="39" t="s">
        <v>14</v>
      </c>
      <c r="D65" s="41">
        <v>0</v>
      </c>
      <c r="E65" s="9">
        <v>0</v>
      </c>
      <c r="F65" s="41">
        <f t="shared" si="4"/>
        <v>0</v>
      </c>
    </row>
    <row r="66" spans="1:14" s="10" customFormat="1" ht="13.5">
      <c r="A66" s="39">
        <v>5</v>
      </c>
      <c r="B66" s="40" t="s">
        <v>7</v>
      </c>
      <c r="C66" s="39" t="s">
        <v>38</v>
      </c>
      <c r="D66" s="41">
        <v>0</v>
      </c>
      <c r="E66" s="44">
        <f>F20</f>
        <v>0</v>
      </c>
      <c r="F66" s="41">
        <f t="shared" si="4"/>
        <v>0</v>
      </c>
    </row>
    <row r="67" spans="1:14" s="10" customFormat="1" ht="13.5">
      <c r="A67" s="39">
        <v>6</v>
      </c>
      <c r="B67" s="40" t="s">
        <v>39</v>
      </c>
      <c r="C67" s="39" t="s">
        <v>38</v>
      </c>
      <c r="D67" s="41">
        <v>0</v>
      </c>
      <c r="E67" s="45">
        <f>E20*1</f>
        <v>0</v>
      </c>
      <c r="F67" s="41">
        <f t="shared" si="4"/>
        <v>0</v>
      </c>
    </row>
    <row r="68" spans="1:14" s="10" customFormat="1" ht="12" customHeight="1">
      <c r="A68" s="128">
        <v>7</v>
      </c>
      <c r="B68" s="46" t="s">
        <v>8</v>
      </c>
      <c r="C68" s="128" t="s">
        <v>38</v>
      </c>
      <c r="D68" s="133">
        <v>0</v>
      </c>
      <c r="E68" s="135">
        <f>E27*1</f>
        <v>0</v>
      </c>
      <c r="F68" s="133">
        <f t="shared" si="4"/>
        <v>0</v>
      </c>
    </row>
    <row r="69" spans="1:14" s="10" customFormat="1" ht="12">
      <c r="A69" s="129"/>
      <c r="B69" s="47" t="s">
        <v>40</v>
      </c>
      <c r="C69" s="129"/>
      <c r="D69" s="134"/>
      <c r="E69" s="136"/>
      <c r="F69" s="134"/>
    </row>
    <row r="70" spans="1:14" s="10" customFormat="1" ht="12.75" customHeight="1">
      <c r="A70" s="128">
        <v>8</v>
      </c>
      <c r="B70" s="46" t="s">
        <v>9</v>
      </c>
      <c r="C70" s="128" t="s">
        <v>38</v>
      </c>
      <c r="D70" s="133">
        <v>0</v>
      </c>
      <c r="E70" s="137">
        <f>E34*1</f>
        <v>0</v>
      </c>
      <c r="F70" s="133">
        <f>D70*E70</f>
        <v>0</v>
      </c>
    </row>
    <row r="71" spans="1:14" s="10" customFormat="1" ht="12">
      <c r="A71" s="129"/>
      <c r="B71" s="47" t="s">
        <v>41</v>
      </c>
      <c r="C71" s="129"/>
      <c r="D71" s="134"/>
      <c r="E71" s="138"/>
      <c r="F71" s="134"/>
      <c r="N71" s="11"/>
    </row>
    <row r="72" spans="1:14" s="10" customFormat="1" ht="12">
      <c r="A72" s="48">
        <v>9</v>
      </c>
      <c r="B72" s="40" t="s">
        <v>42</v>
      </c>
      <c r="C72" s="40" t="s">
        <v>4</v>
      </c>
      <c r="D72" s="40">
        <v>0</v>
      </c>
      <c r="E72" s="49">
        <f>E41</f>
        <v>0</v>
      </c>
      <c r="F72" s="41">
        <f t="shared" ref="F72:F86" si="5">D72*E72</f>
        <v>0</v>
      </c>
      <c r="N72" s="11"/>
    </row>
    <row r="73" spans="1:14" s="10" customFormat="1" ht="12">
      <c r="A73" s="39">
        <v>10</v>
      </c>
      <c r="B73" s="40" t="s">
        <v>45</v>
      </c>
      <c r="C73" s="39" t="s">
        <v>13</v>
      </c>
      <c r="D73" s="41">
        <v>0</v>
      </c>
      <c r="E73" s="12">
        <v>0</v>
      </c>
      <c r="F73" s="41">
        <f t="shared" si="5"/>
        <v>0</v>
      </c>
      <c r="N73" s="11"/>
    </row>
    <row r="74" spans="1:14" s="10" customFormat="1" ht="12">
      <c r="A74" s="39">
        <v>11</v>
      </c>
      <c r="B74" s="40" t="s">
        <v>46</v>
      </c>
      <c r="C74" s="39" t="s">
        <v>13</v>
      </c>
      <c r="D74" s="41">
        <v>0</v>
      </c>
      <c r="E74" s="12">
        <v>0</v>
      </c>
      <c r="F74" s="41">
        <f t="shared" si="5"/>
        <v>0</v>
      </c>
      <c r="N74" s="11"/>
    </row>
    <row r="75" spans="1:14" s="10" customFormat="1" ht="12">
      <c r="A75" s="39">
        <v>12</v>
      </c>
      <c r="B75" s="40" t="s">
        <v>47</v>
      </c>
      <c r="C75" s="39" t="s">
        <v>13</v>
      </c>
      <c r="D75" s="41">
        <v>0</v>
      </c>
      <c r="E75" s="12">
        <v>0</v>
      </c>
      <c r="F75" s="41">
        <f t="shared" si="5"/>
        <v>0</v>
      </c>
      <c r="N75" s="11"/>
    </row>
    <row r="76" spans="1:14" s="10" customFormat="1" ht="12">
      <c r="A76" s="39">
        <v>13</v>
      </c>
      <c r="B76" s="40" t="s">
        <v>48</v>
      </c>
      <c r="C76" s="39" t="s">
        <v>13</v>
      </c>
      <c r="D76" s="41">
        <v>0</v>
      </c>
      <c r="E76" s="12">
        <v>0</v>
      </c>
      <c r="F76" s="41">
        <f t="shared" si="5"/>
        <v>0</v>
      </c>
      <c r="N76" s="11"/>
    </row>
    <row r="77" spans="1:14" s="10" customFormat="1" ht="12">
      <c r="A77" s="39">
        <v>14</v>
      </c>
      <c r="B77" s="40" t="s">
        <v>49</v>
      </c>
      <c r="C77" s="39" t="s">
        <v>13</v>
      </c>
      <c r="D77" s="41">
        <v>0</v>
      </c>
      <c r="E77" s="12">
        <v>0</v>
      </c>
      <c r="F77" s="41">
        <f t="shared" si="5"/>
        <v>0</v>
      </c>
      <c r="N77" s="11"/>
    </row>
    <row r="78" spans="1:14" s="10" customFormat="1" ht="12">
      <c r="A78" s="39">
        <v>15</v>
      </c>
      <c r="B78" s="40" t="s">
        <v>50</v>
      </c>
      <c r="C78" s="39" t="s">
        <v>13</v>
      </c>
      <c r="D78" s="41">
        <v>0</v>
      </c>
      <c r="E78" s="12">
        <v>0</v>
      </c>
      <c r="F78" s="41">
        <f t="shared" si="5"/>
        <v>0</v>
      </c>
      <c r="N78" s="11"/>
    </row>
    <row r="79" spans="1:14" s="10" customFormat="1" ht="12">
      <c r="A79" s="50">
        <v>16</v>
      </c>
      <c r="B79" s="46" t="s">
        <v>78</v>
      </c>
      <c r="C79" s="50" t="s">
        <v>13</v>
      </c>
      <c r="D79" s="51">
        <v>0</v>
      </c>
      <c r="E79" s="13">
        <v>0</v>
      </c>
      <c r="F79" s="51">
        <f t="shared" si="5"/>
        <v>0</v>
      </c>
      <c r="N79" s="11"/>
    </row>
    <row r="80" spans="1:14" s="10" customFormat="1" ht="12">
      <c r="A80" s="50">
        <v>17</v>
      </c>
      <c r="B80" s="46" t="s">
        <v>79</v>
      </c>
      <c r="C80" s="50" t="s">
        <v>13</v>
      </c>
      <c r="D80" s="51">
        <v>0</v>
      </c>
      <c r="E80" s="13">
        <v>0</v>
      </c>
      <c r="F80" s="51">
        <f t="shared" si="5"/>
        <v>0</v>
      </c>
      <c r="N80" s="11"/>
    </row>
    <row r="81" spans="1:14" s="10" customFormat="1" ht="12">
      <c r="A81" s="50">
        <v>18</v>
      </c>
      <c r="B81" s="52" t="s">
        <v>80</v>
      </c>
      <c r="C81" s="50" t="s">
        <v>13</v>
      </c>
      <c r="D81" s="51">
        <v>0</v>
      </c>
      <c r="E81" s="13">
        <v>0</v>
      </c>
      <c r="F81" s="51">
        <f t="shared" si="5"/>
        <v>0</v>
      </c>
      <c r="N81" s="11"/>
    </row>
    <row r="82" spans="1:14" s="10" customFormat="1" ht="12">
      <c r="A82" s="50">
        <v>19</v>
      </c>
      <c r="B82" s="123" t="s">
        <v>81</v>
      </c>
      <c r="C82" s="50"/>
      <c r="D82" s="51"/>
      <c r="E82" s="13"/>
      <c r="F82" s="51"/>
      <c r="N82" s="11"/>
    </row>
    <row r="83" spans="1:14" s="10" customFormat="1" ht="12">
      <c r="A83" s="50">
        <v>20</v>
      </c>
      <c r="B83" s="123" t="s">
        <v>83</v>
      </c>
      <c r="C83" s="50"/>
      <c r="D83" s="51"/>
      <c r="E83" s="13"/>
      <c r="F83" s="51"/>
      <c r="N83" s="11"/>
    </row>
    <row r="84" spans="1:14" s="10" customFormat="1" ht="12">
      <c r="A84" s="50">
        <v>21</v>
      </c>
      <c r="B84" s="123" t="s">
        <v>84</v>
      </c>
      <c r="C84" s="50"/>
      <c r="D84" s="51"/>
      <c r="E84" s="13"/>
      <c r="F84" s="51"/>
      <c r="N84" s="11"/>
    </row>
    <row r="85" spans="1:14" s="10" customFormat="1" ht="12">
      <c r="A85" s="50">
        <v>22</v>
      </c>
      <c r="B85" s="46" t="s">
        <v>51</v>
      </c>
      <c r="C85" s="50" t="s">
        <v>13</v>
      </c>
      <c r="D85" s="51">
        <v>0</v>
      </c>
      <c r="E85" s="13">
        <v>0</v>
      </c>
      <c r="F85" s="51">
        <f t="shared" si="5"/>
        <v>0</v>
      </c>
      <c r="N85" s="11"/>
    </row>
    <row r="86" spans="1:14" s="10" customFormat="1" ht="12">
      <c r="A86" s="128">
        <v>23</v>
      </c>
      <c r="B86" s="46" t="s">
        <v>10</v>
      </c>
      <c r="C86" s="128" t="s">
        <v>14</v>
      </c>
      <c r="D86" s="130">
        <v>0</v>
      </c>
      <c r="E86" s="126">
        <v>0</v>
      </c>
      <c r="F86" s="130">
        <f t="shared" si="5"/>
        <v>0</v>
      </c>
      <c r="N86" s="11"/>
    </row>
    <row r="87" spans="1:14" s="10" customFormat="1" ht="12">
      <c r="A87" s="129"/>
      <c r="B87" s="47" t="s">
        <v>11</v>
      </c>
      <c r="C87" s="129"/>
      <c r="D87" s="131"/>
      <c r="E87" s="127"/>
      <c r="F87" s="131"/>
      <c r="N87" s="11"/>
    </row>
    <row r="88" spans="1:14" s="10" customFormat="1" ht="12">
      <c r="A88" s="128">
        <v>24</v>
      </c>
      <c r="B88" s="46" t="s">
        <v>12</v>
      </c>
      <c r="C88" s="128" t="s">
        <v>14</v>
      </c>
      <c r="D88" s="133">
        <v>0</v>
      </c>
      <c r="E88" s="126">
        <v>0</v>
      </c>
      <c r="F88" s="133">
        <f>D88*E88</f>
        <v>0</v>
      </c>
      <c r="N88" s="11"/>
    </row>
    <row r="89" spans="1:14" s="10" customFormat="1" ht="12">
      <c r="A89" s="129"/>
      <c r="B89" s="47" t="s">
        <v>11</v>
      </c>
      <c r="C89" s="129"/>
      <c r="D89" s="134"/>
      <c r="E89" s="127"/>
      <c r="F89" s="134"/>
      <c r="N89" s="11"/>
    </row>
    <row r="90" spans="1:14" s="10" customFormat="1" ht="12">
      <c r="A90" s="53">
        <v>25</v>
      </c>
      <c r="B90" s="43" t="s">
        <v>53</v>
      </c>
      <c r="C90" s="53" t="s">
        <v>14</v>
      </c>
      <c r="D90" s="54">
        <v>0</v>
      </c>
      <c r="E90" s="14">
        <v>0</v>
      </c>
      <c r="F90" s="51">
        <f>E90*D90</f>
        <v>0</v>
      </c>
      <c r="N90" s="11"/>
    </row>
    <row r="91" spans="1:14" s="10" customFormat="1" ht="12">
      <c r="A91" s="39">
        <v>26</v>
      </c>
      <c r="B91" s="40" t="s">
        <v>66</v>
      </c>
      <c r="C91" s="39" t="s">
        <v>4</v>
      </c>
      <c r="D91" s="40">
        <v>0</v>
      </c>
      <c r="E91" s="124">
        <f>F49</f>
        <v>0</v>
      </c>
      <c r="F91" s="41">
        <f>D91*E91</f>
        <v>0</v>
      </c>
      <c r="N91" s="11"/>
    </row>
    <row r="92" spans="1:14" s="10" customFormat="1" ht="12">
      <c r="A92" s="55">
        <v>27</v>
      </c>
      <c r="B92" s="56" t="s">
        <v>67</v>
      </c>
      <c r="C92" s="55" t="s">
        <v>4</v>
      </c>
      <c r="D92" s="56">
        <v>0</v>
      </c>
      <c r="E92" s="125">
        <f>E49</f>
        <v>0</v>
      </c>
      <c r="F92" s="51">
        <f>D92*E92</f>
        <v>0</v>
      </c>
      <c r="N92" s="11"/>
    </row>
    <row r="93" spans="1:14" s="10" customFormat="1" ht="12">
      <c r="A93" s="55">
        <v>28</v>
      </c>
      <c r="B93" s="56" t="s">
        <v>68</v>
      </c>
      <c r="C93" s="55" t="s">
        <v>13</v>
      </c>
      <c r="D93" s="56">
        <v>0</v>
      </c>
      <c r="E93" s="57">
        <f>H43+H44+H45+H46+H47+H48</f>
        <v>0</v>
      </c>
      <c r="F93" s="51">
        <f>D93*E93</f>
        <v>0</v>
      </c>
      <c r="N93" s="11"/>
    </row>
    <row r="94" spans="1:14" s="10" customFormat="1" ht="12.75" thickBot="1">
      <c r="A94" s="55">
        <v>29</v>
      </c>
      <c r="B94" s="59" t="s">
        <v>57</v>
      </c>
      <c r="C94" s="58" t="s">
        <v>13</v>
      </c>
      <c r="D94" s="59">
        <v>0</v>
      </c>
      <c r="E94" s="70">
        <v>0</v>
      </c>
      <c r="F94" s="51">
        <f>D94*E94</f>
        <v>0</v>
      </c>
      <c r="N94" s="11"/>
    </row>
    <row r="95" spans="1:14" s="10" customFormat="1" ht="12.75" thickBot="1">
      <c r="A95" s="58">
        <v>30</v>
      </c>
      <c r="B95" s="59" t="s">
        <v>82</v>
      </c>
      <c r="C95" s="58" t="s">
        <v>13</v>
      </c>
      <c r="D95" s="59">
        <v>0</v>
      </c>
      <c r="E95" s="70">
        <v>0</v>
      </c>
      <c r="F95" s="51">
        <f>D95*E95</f>
        <v>0</v>
      </c>
      <c r="N95" s="11"/>
    </row>
    <row r="96" spans="1:14" s="10" customFormat="1" ht="12">
      <c r="A96" s="60" t="s">
        <v>44</v>
      </c>
      <c r="B96" s="61"/>
      <c r="C96" s="61"/>
      <c r="D96" s="61"/>
      <c r="E96" s="61"/>
      <c r="F96" s="62">
        <f>SUM(F61:F91)</f>
        <v>0</v>
      </c>
    </row>
    <row r="97" spans="1:6" s="10" customFormat="1" ht="12">
      <c r="A97" s="63" t="s">
        <v>54</v>
      </c>
      <c r="B97" s="64"/>
      <c r="C97" s="65"/>
      <c r="D97" s="65"/>
      <c r="E97" s="65"/>
      <c r="F97" s="66">
        <f>0.08*F96</f>
        <v>0</v>
      </c>
    </row>
    <row r="98" spans="1:6" s="10" customFormat="1" ht="12.75" thickBot="1">
      <c r="A98" s="67" t="s">
        <v>43</v>
      </c>
      <c r="B98" s="68"/>
      <c r="C98" s="68"/>
      <c r="D98" s="68"/>
      <c r="E98" s="68"/>
      <c r="F98" s="69">
        <f>F96+F97</f>
        <v>0</v>
      </c>
    </row>
    <row r="99" spans="1:6" s="10" customFormat="1" ht="12">
      <c r="F99" s="15"/>
    </row>
    <row r="100" spans="1:6" s="10" customFormat="1" ht="12"/>
    <row r="101" spans="1:6" s="10" customFormat="1" ht="12">
      <c r="B101" s="118"/>
      <c r="C101" s="118"/>
      <c r="D101" s="118"/>
      <c r="E101" s="118"/>
      <c r="F101" s="118"/>
    </row>
    <row r="102" spans="1:6">
      <c r="B102" s="117"/>
      <c r="C102" s="116"/>
      <c r="D102" s="116"/>
      <c r="E102" s="116"/>
      <c r="F102" s="116"/>
    </row>
    <row r="103" spans="1:6">
      <c r="B103" s="116"/>
      <c r="C103" s="116"/>
      <c r="D103" s="116"/>
      <c r="E103" s="116"/>
      <c r="F103" s="116"/>
    </row>
    <row r="104" spans="1:6">
      <c r="B104" s="116"/>
      <c r="C104" s="116"/>
      <c r="D104" s="116"/>
      <c r="E104" s="116"/>
      <c r="F104" s="116"/>
    </row>
    <row r="105" spans="1:6">
      <c r="B105" s="116"/>
      <c r="C105" s="116"/>
      <c r="D105" s="116"/>
      <c r="E105" s="116"/>
      <c r="F105" s="116"/>
    </row>
    <row r="106" spans="1:6">
      <c r="B106" s="117"/>
      <c r="C106" s="116"/>
      <c r="D106" s="116"/>
      <c r="E106" s="116"/>
      <c r="F106" s="116"/>
    </row>
    <row r="107" spans="1:6">
      <c r="B107" s="116"/>
      <c r="C107" s="116"/>
      <c r="D107" s="116"/>
      <c r="E107" s="116"/>
      <c r="F107" s="116"/>
    </row>
    <row r="108" spans="1:6">
      <c r="B108" s="116"/>
      <c r="C108" s="116"/>
      <c r="D108" s="116"/>
      <c r="E108" s="116"/>
      <c r="F108" s="116"/>
    </row>
    <row r="109" spans="1:6">
      <c r="B109" s="116"/>
      <c r="C109" s="116"/>
      <c r="D109" s="116"/>
      <c r="E109" s="116"/>
      <c r="F109" s="116"/>
    </row>
    <row r="110" spans="1:6">
      <c r="B110" s="116"/>
      <c r="C110" s="116"/>
      <c r="D110" s="116"/>
      <c r="E110" s="116"/>
      <c r="F110" s="116"/>
    </row>
    <row r="111" spans="1:6">
      <c r="B111" s="116"/>
      <c r="C111" s="116"/>
      <c r="D111" s="116"/>
      <c r="E111" s="116"/>
      <c r="F111" s="116"/>
    </row>
  </sheetData>
  <sheetProtection formatCells="0" formatColumns="0" formatRows="0" insertColumns="0" insertRows="0"/>
  <dataConsolidate/>
  <mergeCells count="27">
    <mergeCell ref="A28:E28"/>
    <mergeCell ref="A35:E35"/>
    <mergeCell ref="A21:E21"/>
    <mergeCell ref="A42:F42"/>
    <mergeCell ref="B3:D3"/>
    <mergeCell ref="B2:D2"/>
    <mergeCell ref="F86:F87"/>
    <mergeCell ref="C88:C89"/>
    <mergeCell ref="D88:D89"/>
    <mergeCell ref="E68:E69"/>
    <mergeCell ref="F88:F89"/>
    <mergeCell ref="E86:E87"/>
    <mergeCell ref="F68:F69"/>
    <mergeCell ref="F70:F71"/>
    <mergeCell ref="E70:E71"/>
    <mergeCell ref="A10:F10"/>
    <mergeCell ref="A68:A69"/>
    <mergeCell ref="C68:C69"/>
    <mergeCell ref="D68:D69"/>
    <mergeCell ref="C70:C71"/>
    <mergeCell ref="D70:D71"/>
    <mergeCell ref="E88:E89"/>
    <mergeCell ref="A70:A71"/>
    <mergeCell ref="A86:A87"/>
    <mergeCell ref="A88:A89"/>
    <mergeCell ref="C86:C87"/>
    <mergeCell ref="D86:D87"/>
  </mergeCells>
  <phoneticPr fontId="5" type="noConversion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C4" sqref="C4"/>
    </sheetView>
  </sheetViews>
  <sheetFormatPr defaultRowHeight="14.25"/>
  <sheetData>
    <row r="4" spans="3:3">
      <c r="C4" s="2"/>
    </row>
  </sheetData>
  <dataConsolidate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KALKULACJA</vt:lpstr>
      <vt:lpstr>Arkusz2</vt:lpstr>
      <vt:lpstr>Arkusz3</vt:lpstr>
      <vt:lpstr>Arkusz1</vt:lpstr>
    </vt:vector>
  </TitlesOfParts>
  <Company>Proinves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Proinves</dc:creator>
  <cp:lastModifiedBy>Stefański Tomasz</cp:lastModifiedBy>
  <cp:lastPrinted>2017-01-09T09:19:44Z</cp:lastPrinted>
  <dcterms:created xsi:type="dcterms:W3CDTF">2010-02-22T14:23:07Z</dcterms:created>
  <dcterms:modified xsi:type="dcterms:W3CDTF">2017-01-09T09:19:47Z</dcterms:modified>
</cp:coreProperties>
</file>