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\2023 ZAMÓWIENIA\DO.271.1.9.2023_(2) art. spożywcze\"/>
    </mc:Choice>
  </mc:AlternateContent>
  <xr:revisionPtr revIDLastSave="0" documentId="13_ncr:1_{11586140-3848-4450-99DA-067EA8B504F7}" xr6:coauthVersionLast="47" xr6:coauthVersionMax="47" xr10:uidLastSave="{00000000-0000-0000-0000-000000000000}"/>
  <bookViews>
    <workbookView xWindow="-108" yWindow="-108" windowWidth="23256" windowHeight="12576" xr2:uid="{13208D8B-257A-47A3-B238-4F524B9D4115}"/>
  </bookViews>
  <sheets>
    <sheet name="Część I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K32" i="1" s="1"/>
  <c r="J31" i="1"/>
  <c r="I31" i="1"/>
  <c r="K31" i="1" s="1"/>
  <c r="J30" i="1"/>
  <c r="I30" i="1"/>
  <c r="K30" i="1" s="1"/>
  <c r="J29" i="1"/>
  <c r="I29" i="1"/>
  <c r="K29" i="1" s="1"/>
  <c r="J28" i="1"/>
  <c r="I28" i="1"/>
  <c r="K28" i="1" s="1"/>
  <c r="J27" i="1"/>
  <c r="I27" i="1"/>
  <c r="K27" i="1" s="1"/>
  <c r="J26" i="1"/>
  <c r="I26" i="1"/>
  <c r="K26" i="1" s="1"/>
  <c r="J25" i="1"/>
  <c r="I25" i="1"/>
  <c r="K25" i="1" s="1"/>
  <c r="J24" i="1"/>
  <c r="I24" i="1"/>
  <c r="K24" i="1" s="1"/>
  <c r="J23" i="1"/>
  <c r="I23" i="1"/>
  <c r="K23" i="1" s="1"/>
  <c r="J22" i="1"/>
  <c r="I22" i="1"/>
  <c r="K22" i="1" s="1"/>
  <c r="J21" i="1"/>
  <c r="I21" i="1"/>
  <c r="K21" i="1" s="1"/>
  <c r="J20" i="1"/>
  <c r="I20" i="1"/>
  <c r="K20" i="1" s="1"/>
  <c r="J19" i="1"/>
  <c r="I19" i="1"/>
  <c r="K19" i="1" s="1"/>
  <c r="J18" i="1"/>
  <c r="I18" i="1"/>
  <c r="K18" i="1" s="1"/>
  <c r="J17" i="1"/>
  <c r="I17" i="1"/>
  <c r="K17" i="1" s="1"/>
  <c r="J16" i="1"/>
  <c r="I16" i="1"/>
  <c r="K16" i="1" s="1"/>
  <c r="J15" i="1"/>
  <c r="I15" i="1"/>
  <c r="K15" i="1" s="1"/>
  <c r="J14" i="1"/>
  <c r="I14" i="1"/>
  <c r="K14" i="1" s="1"/>
  <c r="J13" i="1"/>
  <c r="I13" i="1"/>
  <c r="K13" i="1" s="1"/>
  <c r="J12" i="1"/>
  <c r="I12" i="1"/>
  <c r="K12" i="1" s="1"/>
  <c r="J11" i="1"/>
  <c r="I11" i="1"/>
  <c r="K11" i="1" s="1"/>
  <c r="I9" i="1"/>
  <c r="K9" i="1" s="1"/>
  <c r="J9" i="1"/>
  <c r="J10" i="1"/>
  <c r="I10" i="1"/>
  <c r="K10" i="1" s="1"/>
  <c r="J33" i="1" l="1"/>
  <c r="K36" i="1"/>
  <c r="J36" i="1"/>
  <c r="J35" i="1"/>
  <c r="K33" i="1"/>
  <c r="K35" i="1"/>
</calcChain>
</file>

<file path=xl/sharedStrings.xml><?xml version="1.0" encoding="utf-8"?>
<sst xmlns="http://schemas.openxmlformats.org/spreadsheetml/2006/main" count="91" uniqueCount="48">
  <si>
    <t>L.p.</t>
  </si>
  <si>
    <t>Opis przedmiotu zamówienia</t>
  </si>
  <si>
    <t>j.m.</t>
  </si>
  <si>
    <t>Ilość</t>
  </si>
  <si>
    <t>6 m-cy</t>
  </si>
  <si>
    <t>12 m-cy</t>
  </si>
  <si>
    <t>9 m-cy</t>
  </si>
  <si>
    <t>bezdatowy</t>
  </si>
  <si>
    <t>Wykaz Asortymentu</t>
  </si>
  <si>
    <t xml:space="preserve">Sukcesywna dostawa artykułów spożywczych różnych dla Domu Pomocy Społecznej im. L. i A. Helclów w Krakowie </t>
  </si>
  <si>
    <t>CZĘŚĆ I - ARTYKUŁY SYPKIE</t>
  </si>
  <si>
    <t>Załącznik Nr 1 do SWZ</t>
  </si>
  <si>
    <t>Cena jednostkowa brutto (zł)</t>
  </si>
  <si>
    <t>Cena jednostkowa netto (zł)</t>
  </si>
  <si>
    <t xml:space="preserve">podpis </t>
  </si>
  <si>
    <t>upoważnionego przedstawiciela Wykonawcy</t>
  </si>
  <si>
    <t>Termin przydatności do spożycia nie krótszy niż (licząc od daty dostawy)</t>
  </si>
  <si>
    <r>
      <t xml:space="preserve">Producent/marka/nazwa własna
</t>
    </r>
    <r>
      <rPr>
        <i/>
        <sz val="11"/>
        <color theme="1"/>
        <rFont val="Lato"/>
        <family val="2"/>
        <charset val="238"/>
      </rPr>
      <t>(jeżeli dotyczy)</t>
    </r>
  </si>
  <si>
    <t>op</t>
  </si>
  <si>
    <t xml:space="preserve">      …..........................................................................................</t>
  </si>
  <si>
    <t>SUMA:</t>
  </si>
  <si>
    <t>11b</t>
  </si>
  <si>
    <t>znak sprawy: DO.271.1.9.2023</t>
  </si>
  <si>
    <t>Okres realizacji zamówienia</t>
  </si>
  <si>
    <t>Cukier kryształ
opakowanie 1 kg</t>
  </si>
  <si>
    <t>Grysik - kasza manna
opakowanie 1 kg</t>
  </si>
  <si>
    <t>Kasza jaglana
opakowanie 1 kg</t>
  </si>
  <si>
    <t>Kasza jęczmienna mazurska średnia
opakowanie 1 kg</t>
  </si>
  <si>
    <t>Kasza kukurydziana, drobna
opakowanie 0,5 kg</t>
  </si>
  <si>
    <t>Kasza kuskus
opakowanie 300 g</t>
  </si>
  <si>
    <t>Mąka bezglutenowa biała 
opakowanie 1 kg</t>
  </si>
  <si>
    <t>Mąka pszenna typ "450"
opakowanie 1 kg</t>
  </si>
  <si>
    <t>Mąka ziemniaczana
opakowanie 1 kg</t>
  </si>
  <si>
    <t>Płatki owsiane górskie
opakowanie 0,5 kg</t>
  </si>
  <si>
    <t>Ryż biały - I klasa
opakowanie 1 kg</t>
  </si>
  <si>
    <t>Sól kuchenna jodowana
opakowanie 1 kg</t>
  </si>
  <si>
    <t>13.11.2023 - 31.12.2023</t>
  </si>
  <si>
    <t>01.01.2024 - 30.11.2024</t>
  </si>
  <si>
    <t>W tym:</t>
  </si>
  <si>
    <t>od 13.11.2023</t>
  </si>
  <si>
    <t>od 01.01.2024</t>
  </si>
  <si>
    <t>do 31.12.2023</t>
  </si>
  <si>
    <t>do 30.11.2024</t>
  </si>
  <si>
    <t>Stawka podatku VAT*</t>
  </si>
  <si>
    <t>* Zamawiający podał stawkę obowiązującą według stanu prawnego na dzień ogłoszenia zamówienia. Jeżeli stan prawny ulegnie zmianie, np. zostanie obniżona/podwyższona stawka VAT na artykuły objęte zamówieniem na okres realizacji zamówienia (13.11.2023 r. - 30.11.2024 r.), należy wpisać właściwą stawkę podatku VAT, według stanu prawnego obowiązującego na dzień składania ofert (dotyczy wyłącznie sytuacji, jeśli przepisy zmieniające okres obowiązywania obniżonej/podwyższonej stawki będą w dniu składania ofert przyjęte i nie będzie trwał proces legislacyjny).</t>
  </si>
  <si>
    <t>Razem wartość brutto
(kol. 6x9)</t>
  </si>
  <si>
    <t>Razem wartość netto (zł)
(kol. 6x7)</t>
  </si>
  <si>
    <t>UWAGA: Z uwagi na rozbudowaną formę Formularza Cenowego Zamawiający przypomina, że winien on być złożony w formie pozwalającej na skuteczne odczytanie jego treści, w tym wszystkich cen i wartości w nim ujętych. W przypadku, jeśli Wykonawca zamierza złożyć skan Formularza, winien on zostać odwzorowany w jakości (rozdzielczości) pozwalającej na spełnienie powyższego warunku. Jeśli nie jest to możliwe, należy złożyć Formularz Cenowy w wersji edytowalnej (Excel), lub w pdf wygenerowanym bezpośrednio z wersji edytowalnej, wraz z właściwym podpisem elektronicznym osoby upoważnionej do reprezentowania Wykonawcy.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</si>
</sst>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7" x14ac:knownFonts="1">
    <font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11"/>
      <name val="Lato"/>
      <family val="2"/>
      <charset val="238"/>
    </font>
    <font>
      <sz val="11"/>
      <color rgb="FF000000"/>
      <name val="Lato"/>
      <family val="2"/>
      <charset val="238"/>
    </font>
    <font>
      <b/>
      <sz val="12"/>
      <name val="Lato"/>
      <family val="2"/>
      <charset val="238"/>
    </font>
    <font>
      <b/>
      <i/>
      <sz val="10"/>
      <color theme="1"/>
      <name val="Lato"/>
      <family val="2"/>
      <charset val="238"/>
    </font>
    <font>
      <b/>
      <i/>
      <sz val="10"/>
      <name val="Lato"/>
      <family val="2"/>
      <charset val="238"/>
    </font>
    <font>
      <i/>
      <sz val="10"/>
      <color theme="1"/>
      <name val="Lato"/>
      <family val="2"/>
      <charset val="238"/>
    </font>
    <font>
      <b/>
      <u/>
      <sz val="11"/>
      <color theme="1"/>
      <name val="Lato"/>
      <family val="2"/>
      <charset val="238"/>
    </font>
    <font>
      <i/>
      <sz val="11"/>
      <color theme="1"/>
      <name val="Lato"/>
      <family val="2"/>
      <charset val="238"/>
    </font>
    <font>
      <b/>
      <sz val="11"/>
      <color rgb="FFFF0000"/>
      <name val="Lato"/>
      <family val="2"/>
      <charset val="238"/>
    </font>
    <font>
      <sz val="11"/>
      <color rgb="FFFF0000"/>
      <name val="Lato"/>
      <family val="2"/>
      <charset val="238"/>
    </font>
    <font>
      <b/>
      <i/>
      <sz val="10"/>
      <color rgb="FFFF0000"/>
      <name val="Lato"/>
      <family val="2"/>
      <charset val="238"/>
    </font>
    <font>
      <b/>
      <sz val="14"/>
      <color theme="1"/>
      <name val="Lato"/>
      <family val="2"/>
      <charset val="238"/>
    </font>
    <font>
      <b/>
      <sz val="14"/>
      <name val="Lat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2" fillId="4" borderId="1" xfId="1" applyNumberFormat="1" applyFont="1" applyFill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4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4" fontId="2" fillId="0" borderId="1" xfId="2" applyFont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C7D4-6CAC-4D5D-8A52-B1AF9337B047}">
  <sheetPr>
    <pageSetUpPr fitToPage="1"/>
  </sheetPr>
  <dimension ref="A1:L42"/>
  <sheetViews>
    <sheetView tabSelected="1" view="pageBreakPreview" topLeftCell="A19" zoomScale="71" zoomScaleNormal="100" zoomScaleSheetLayoutView="71" workbookViewId="0">
      <selection activeCell="G35" sqref="G35:K36"/>
    </sheetView>
  </sheetViews>
  <sheetFormatPr defaultColWidth="9" defaultRowHeight="13.8" x14ac:dyDescent="0.25"/>
  <cols>
    <col min="1" max="1" width="6.69921875" style="1" customWidth="1"/>
    <col min="2" max="2" width="30.09765625" style="1" customWidth="1"/>
    <col min="3" max="3" width="13.296875" style="1" customWidth="1"/>
    <col min="4" max="4" width="6" style="1" customWidth="1"/>
    <col min="5" max="5" width="25" style="1" customWidth="1"/>
    <col min="6" max="6" width="7.8984375" style="1" customWidth="1"/>
    <col min="7" max="7" width="15" style="1" customWidth="1"/>
    <col min="8" max="8" width="13" style="1" customWidth="1"/>
    <col min="9" max="9" width="16.69921875" style="1" customWidth="1"/>
    <col min="10" max="10" width="16.296875" style="1" customWidth="1"/>
    <col min="11" max="11" width="15.09765625" style="1" customWidth="1"/>
    <col min="12" max="12" width="16.59765625" style="1" customWidth="1"/>
    <col min="13" max="16384" width="9" style="1"/>
  </cols>
  <sheetData>
    <row r="1" spans="1:12" x14ac:dyDescent="0.25">
      <c r="A1" s="3" t="s">
        <v>22</v>
      </c>
      <c r="B1" s="2"/>
      <c r="C1" s="2"/>
      <c r="D1" s="2"/>
      <c r="E1" s="2"/>
      <c r="F1" s="2"/>
      <c r="G1" s="2"/>
      <c r="H1" s="2"/>
      <c r="I1" s="2"/>
      <c r="J1" s="14" t="s">
        <v>11</v>
      </c>
      <c r="K1" s="14"/>
      <c r="L1" s="14"/>
    </row>
    <row r="2" spans="1:12" ht="21.3" customHeight="1" x14ac:dyDescent="0.25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.75" customHeight="1" x14ac:dyDescent="0.25">
      <c r="A3" s="11" t="s">
        <v>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5.65" customHeight="1" x14ac:dyDescent="0.2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67.2" customHeight="1" x14ac:dyDescent="0.25">
      <c r="A5" s="9" t="s">
        <v>47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7" spans="1:12" ht="81.45" customHeight="1" x14ac:dyDescent="0.25">
      <c r="A7" s="16" t="s">
        <v>0</v>
      </c>
      <c r="B7" s="16" t="s">
        <v>1</v>
      </c>
      <c r="C7" s="16" t="s">
        <v>16</v>
      </c>
      <c r="D7" s="16" t="s">
        <v>2</v>
      </c>
      <c r="E7" s="16" t="s">
        <v>23</v>
      </c>
      <c r="F7" s="16" t="s">
        <v>3</v>
      </c>
      <c r="G7" s="17" t="s">
        <v>13</v>
      </c>
      <c r="H7" s="18" t="s">
        <v>43</v>
      </c>
      <c r="I7" s="19" t="s">
        <v>12</v>
      </c>
      <c r="J7" s="17" t="s">
        <v>46</v>
      </c>
      <c r="K7" s="19" t="s">
        <v>45</v>
      </c>
      <c r="L7" s="17" t="s">
        <v>17</v>
      </c>
    </row>
    <row r="8" spans="1:12" s="4" customFormat="1" ht="15" customHeight="1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1">
        <v>9</v>
      </c>
      <c r="J8" s="20">
        <v>10</v>
      </c>
      <c r="K8" s="21">
        <v>11</v>
      </c>
      <c r="L8" s="20">
        <v>12</v>
      </c>
    </row>
    <row r="9" spans="1:12" ht="18.600000000000001" customHeight="1" x14ac:dyDescent="0.25">
      <c r="A9" s="22">
        <v>1</v>
      </c>
      <c r="B9" s="23" t="s">
        <v>24</v>
      </c>
      <c r="C9" s="24" t="s">
        <v>7</v>
      </c>
      <c r="D9" s="22" t="s">
        <v>18</v>
      </c>
      <c r="E9" s="25" t="s">
        <v>36</v>
      </c>
      <c r="F9" s="26">
        <v>720</v>
      </c>
      <c r="G9" s="27"/>
      <c r="H9" s="28">
        <v>0.08</v>
      </c>
      <c r="I9" s="29">
        <f>ROUND((G9*H9)+G9,2)</f>
        <v>0</v>
      </c>
      <c r="J9" s="29">
        <f>F9*G9</f>
        <v>0</v>
      </c>
      <c r="K9" s="30">
        <f t="shared" ref="K9:K32" si="0">F9*I9</f>
        <v>0</v>
      </c>
      <c r="L9" s="31"/>
    </row>
    <row r="10" spans="1:12" ht="18.600000000000001" customHeight="1" x14ac:dyDescent="0.25">
      <c r="A10" s="22"/>
      <c r="B10" s="23"/>
      <c r="C10" s="24"/>
      <c r="D10" s="22"/>
      <c r="E10" s="25" t="s">
        <v>37</v>
      </c>
      <c r="F10" s="26">
        <v>5020</v>
      </c>
      <c r="G10" s="27"/>
      <c r="H10" s="28">
        <v>0.08</v>
      </c>
      <c r="I10" s="29">
        <f>ROUND((G9*H10)+G9,2)</f>
        <v>0</v>
      </c>
      <c r="J10" s="29">
        <f>F10*G9</f>
        <v>0</v>
      </c>
      <c r="K10" s="30">
        <f t="shared" si="0"/>
        <v>0</v>
      </c>
      <c r="L10" s="31"/>
    </row>
    <row r="11" spans="1:12" ht="18.600000000000001" customHeight="1" x14ac:dyDescent="0.25">
      <c r="A11" s="22">
        <v>2</v>
      </c>
      <c r="B11" s="23" t="s">
        <v>25</v>
      </c>
      <c r="C11" s="24" t="s">
        <v>4</v>
      </c>
      <c r="D11" s="22" t="s">
        <v>18</v>
      </c>
      <c r="E11" s="25" t="s">
        <v>36</v>
      </c>
      <c r="F11" s="26">
        <v>400</v>
      </c>
      <c r="G11" s="27"/>
      <c r="H11" s="28">
        <v>0</v>
      </c>
      <c r="I11" s="29">
        <f>ROUND((G11*H11)+G11,2)</f>
        <v>0</v>
      </c>
      <c r="J11" s="29">
        <f>F11*G11</f>
        <v>0</v>
      </c>
      <c r="K11" s="30">
        <f t="shared" si="0"/>
        <v>0</v>
      </c>
      <c r="L11" s="31"/>
    </row>
    <row r="12" spans="1:12" ht="18.600000000000001" customHeight="1" x14ac:dyDescent="0.25">
      <c r="A12" s="22"/>
      <c r="B12" s="23"/>
      <c r="C12" s="24"/>
      <c r="D12" s="22"/>
      <c r="E12" s="25" t="s">
        <v>37</v>
      </c>
      <c r="F12" s="26">
        <v>2800</v>
      </c>
      <c r="G12" s="27"/>
      <c r="H12" s="28">
        <v>0.05</v>
      </c>
      <c r="I12" s="29">
        <f>ROUND((G11*H12)+G11,2)</f>
        <v>0</v>
      </c>
      <c r="J12" s="29">
        <f>F12*G11</f>
        <v>0</v>
      </c>
      <c r="K12" s="30">
        <f t="shared" si="0"/>
        <v>0</v>
      </c>
      <c r="L12" s="31"/>
    </row>
    <row r="13" spans="1:12" ht="18.600000000000001" customHeight="1" x14ac:dyDescent="0.25">
      <c r="A13" s="22">
        <v>4</v>
      </c>
      <c r="B13" s="23" t="s">
        <v>26</v>
      </c>
      <c r="C13" s="24" t="s">
        <v>4</v>
      </c>
      <c r="D13" s="22" t="s">
        <v>18</v>
      </c>
      <c r="E13" s="25" t="s">
        <v>36</v>
      </c>
      <c r="F13" s="26">
        <v>60</v>
      </c>
      <c r="G13" s="27"/>
      <c r="H13" s="28">
        <v>0</v>
      </c>
      <c r="I13" s="29">
        <f>ROUND((G13*H13)+G13,2)</f>
        <v>0</v>
      </c>
      <c r="J13" s="29">
        <f>F13*G13</f>
        <v>0</v>
      </c>
      <c r="K13" s="30">
        <f t="shared" si="0"/>
        <v>0</v>
      </c>
      <c r="L13" s="31"/>
    </row>
    <row r="14" spans="1:12" ht="18.600000000000001" customHeight="1" x14ac:dyDescent="0.25">
      <c r="A14" s="22"/>
      <c r="B14" s="23"/>
      <c r="C14" s="24"/>
      <c r="D14" s="22"/>
      <c r="E14" s="25" t="s">
        <v>37</v>
      </c>
      <c r="F14" s="26">
        <v>400</v>
      </c>
      <c r="G14" s="27"/>
      <c r="H14" s="28">
        <v>0.05</v>
      </c>
      <c r="I14" s="29">
        <f>ROUND((G13*H14)+G13,2)</f>
        <v>0</v>
      </c>
      <c r="J14" s="29">
        <f>F14*G13</f>
        <v>0</v>
      </c>
      <c r="K14" s="30">
        <f t="shared" si="0"/>
        <v>0</v>
      </c>
      <c r="L14" s="31"/>
    </row>
    <row r="15" spans="1:12" ht="18.600000000000001" customHeight="1" x14ac:dyDescent="0.25">
      <c r="A15" s="22">
        <v>5</v>
      </c>
      <c r="B15" s="23" t="s">
        <v>27</v>
      </c>
      <c r="C15" s="24" t="s">
        <v>4</v>
      </c>
      <c r="D15" s="22" t="s">
        <v>18</v>
      </c>
      <c r="E15" s="25" t="s">
        <v>36</v>
      </c>
      <c r="F15" s="26">
        <v>260</v>
      </c>
      <c r="G15" s="27"/>
      <c r="H15" s="28">
        <v>0</v>
      </c>
      <c r="I15" s="29">
        <f>ROUND((G15*H15)+G15,2)</f>
        <v>0</v>
      </c>
      <c r="J15" s="29">
        <f>F15*G15</f>
        <v>0</v>
      </c>
      <c r="K15" s="30">
        <f t="shared" si="0"/>
        <v>0</v>
      </c>
      <c r="L15" s="31"/>
    </row>
    <row r="16" spans="1:12" ht="18.600000000000001" customHeight="1" x14ac:dyDescent="0.25">
      <c r="A16" s="22"/>
      <c r="B16" s="23"/>
      <c r="C16" s="24"/>
      <c r="D16" s="22"/>
      <c r="E16" s="25" t="s">
        <v>37</v>
      </c>
      <c r="F16" s="26">
        <v>1780</v>
      </c>
      <c r="G16" s="27"/>
      <c r="H16" s="28">
        <v>0.05</v>
      </c>
      <c r="I16" s="29">
        <f>ROUND((G15*H16)+G15,2)</f>
        <v>0</v>
      </c>
      <c r="J16" s="29">
        <f>F16*G15</f>
        <v>0</v>
      </c>
      <c r="K16" s="30">
        <f t="shared" si="0"/>
        <v>0</v>
      </c>
      <c r="L16" s="31"/>
    </row>
    <row r="17" spans="1:12" ht="18.600000000000001" customHeight="1" x14ac:dyDescent="0.25">
      <c r="A17" s="22">
        <v>6</v>
      </c>
      <c r="B17" s="23" t="s">
        <v>28</v>
      </c>
      <c r="C17" s="24" t="s">
        <v>4</v>
      </c>
      <c r="D17" s="22" t="s">
        <v>18</v>
      </c>
      <c r="E17" s="25" t="s">
        <v>36</v>
      </c>
      <c r="F17" s="26">
        <v>420</v>
      </c>
      <c r="G17" s="27"/>
      <c r="H17" s="28">
        <v>0</v>
      </c>
      <c r="I17" s="29">
        <f>ROUND((G17*H17)+G17,2)</f>
        <v>0</v>
      </c>
      <c r="J17" s="29">
        <f>F17*G17</f>
        <v>0</v>
      </c>
      <c r="K17" s="30">
        <f t="shared" si="0"/>
        <v>0</v>
      </c>
      <c r="L17" s="31"/>
    </row>
    <row r="18" spans="1:12" ht="18.600000000000001" customHeight="1" x14ac:dyDescent="0.25">
      <c r="A18" s="22"/>
      <c r="B18" s="23"/>
      <c r="C18" s="24"/>
      <c r="D18" s="22"/>
      <c r="E18" s="25" t="s">
        <v>37</v>
      </c>
      <c r="F18" s="26">
        <v>2940</v>
      </c>
      <c r="G18" s="27"/>
      <c r="H18" s="28">
        <v>0.05</v>
      </c>
      <c r="I18" s="29">
        <f>ROUND((G17*H18)+G17,2)</f>
        <v>0</v>
      </c>
      <c r="J18" s="29">
        <f>F18*G17</f>
        <v>0</v>
      </c>
      <c r="K18" s="30">
        <f t="shared" si="0"/>
        <v>0</v>
      </c>
      <c r="L18" s="31"/>
    </row>
    <row r="19" spans="1:12" ht="18.600000000000001" customHeight="1" x14ac:dyDescent="0.25">
      <c r="A19" s="22">
        <v>7</v>
      </c>
      <c r="B19" s="23" t="s">
        <v>29</v>
      </c>
      <c r="C19" s="24" t="s">
        <v>6</v>
      </c>
      <c r="D19" s="22" t="s">
        <v>18</v>
      </c>
      <c r="E19" s="25" t="s">
        <v>36</v>
      </c>
      <c r="F19" s="26">
        <v>30</v>
      </c>
      <c r="G19" s="27"/>
      <c r="H19" s="28">
        <v>0</v>
      </c>
      <c r="I19" s="29">
        <f>ROUND((G19*H19)+G19,2)</f>
        <v>0</v>
      </c>
      <c r="J19" s="29">
        <f>F19*G19</f>
        <v>0</v>
      </c>
      <c r="K19" s="30">
        <f t="shared" si="0"/>
        <v>0</v>
      </c>
      <c r="L19" s="31"/>
    </row>
    <row r="20" spans="1:12" ht="18.600000000000001" customHeight="1" x14ac:dyDescent="0.25">
      <c r="A20" s="22"/>
      <c r="B20" s="23"/>
      <c r="C20" s="24"/>
      <c r="D20" s="22"/>
      <c r="E20" s="25" t="s">
        <v>37</v>
      </c>
      <c r="F20" s="26">
        <v>180</v>
      </c>
      <c r="G20" s="27"/>
      <c r="H20" s="28">
        <v>0.05</v>
      </c>
      <c r="I20" s="29">
        <f>ROUND((G19*H20)+G19,2)</f>
        <v>0</v>
      </c>
      <c r="J20" s="29">
        <f>F20*G19</f>
        <v>0</v>
      </c>
      <c r="K20" s="30">
        <f t="shared" si="0"/>
        <v>0</v>
      </c>
      <c r="L20" s="31"/>
    </row>
    <row r="21" spans="1:12" ht="18.600000000000001" customHeight="1" x14ac:dyDescent="0.25">
      <c r="A21" s="22">
        <v>8</v>
      </c>
      <c r="B21" s="23" t="s">
        <v>30</v>
      </c>
      <c r="C21" s="24" t="s">
        <v>4</v>
      </c>
      <c r="D21" s="22" t="s">
        <v>18</v>
      </c>
      <c r="E21" s="25" t="s">
        <v>36</v>
      </c>
      <c r="F21" s="26">
        <v>10</v>
      </c>
      <c r="G21" s="27"/>
      <c r="H21" s="28">
        <v>0</v>
      </c>
      <c r="I21" s="29">
        <f>ROUND((G21*H21)+G21,2)</f>
        <v>0</v>
      </c>
      <c r="J21" s="29">
        <f>F21*G21</f>
        <v>0</v>
      </c>
      <c r="K21" s="30">
        <f t="shared" si="0"/>
        <v>0</v>
      </c>
      <c r="L21" s="31"/>
    </row>
    <row r="22" spans="1:12" ht="18.600000000000001" customHeight="1" x14ac:dyDescent="0.25">
      <c r="A22" s="22"/>
      <c r="B22" s="23"/>
      <c r="C22" s="24"/>
      <c r="D22" s="22"/>
      <c r="E22" s="25" t="s">
        <v>37</v>
      </c>
      <c r="F22" s="26">
        <v>60</v>
      </c>
      <c r="G22" s="27"/>
      <c r="H22" s="28">
        <v>0.05</v>
      </c>
      <c r="I22" s="29">
        <f>ROUND((G21*H22)+G21,2)</f>
        <v>0</v>
      </c>
      <c r="J22" s="29">
        <f>F22*G21</f>
        <v>0</v>
      </c>
      <c r="K22" s="30">
        <f t="shared" si="0"/>
        <v>0</v>
      </c>
      <c r="L22" s="31"/>
    </row>
    <row r="23" spans="1:12" ht="18.600000000000001" customHeight="1" x14ac:dyDescent="0.25">
      <c r="A23" s="22">
        <v>9</v>
      </c>
      <c r="B23" s="23" t="s">
        <v>31</v>
      </c>
      <c r="C23" s="24" t="s">
        <v>4</v>
      </c>
      <c r="D23" s="22" t="s">
        <v>18</v>
      </c>
      <c r="E23" s="25" t="s">
        <v>36</v>
      </c>
      <c r="F23" s="26">
        <v>630</v>
      </c>
      <c r="G23" s="27"/>
      <c r="H23" s="28">
        <v>0</v>
      </c>
      <c r="I23" s="29">
        <f>ROUND((G23*H23)+G23,2)</f>
        <v>0</v>
      </c>
      <c r="J23" s="29">
        <f>F23*G23</f>
        <v>0</v>
      </c>
      <c r="K23" s="30">
        <f t="shared" si="0"/>
        <v>0</v>
      </c>
      <c r="L23" s="31"/>
    </row>
    <row r="24" spans="1:12" ht="18.600000000000001" customHeight="1" x14ac:dyDescent="0.25">
      <c r="A24" s="22"/>
      <c r="B24" s="23"/>
      <c r="C24" s="24"/>
      <c r="D24" s="22"/>
      <c r="E24" s="25" t="s">
        <v>37</v>
      </c>
      <c r="F24" s="26">
        <v>4420</v>
      </c>
      <c r="G24" s="27"/>
      <c r="H24" s="28">
        <v>0.05</v>
      </c>
      <c r="I24" s="29">
        <f>ROUND((G23*H24)+G23,2)</f>
        <v>0</v>
      </c>
      <c r="J24" s="29">
        <f>F24*G23</f>
        <v>0</v>
      </c>
      <c r="K24" s="30">
        <f t="shared" si="0"/>
        <v>0</v>
      </c>
      <c r="L24" s="31"/>
    </row>
    <row r="25" spans="1:12" ht="18.600000000000001" customHeight="1" x14ac:dyDescent="0.25">
      <c r="A25" s="22">
        <v>10</v>
      </c>
      <c r="B25" s="23" t="s">
        <v>32</v>
      </c>
      <c r="C25" s="24" t="s">
        <v>5</v>
      </c>
      <c r="D25" s="22" t="s">
        <v>18</v>
      </c>
      <c r="E25" s="25" t="s">
        <v>36</v>
      </c>
      <c r="F25" s="26">
        <v>40</v>
      </c>
      <c r="G25" s="27"/>
      <c r="H25" s="28">
        <v>0</v>
      </c>
      <c r="I25" s="29">
        <f>ROUND((G25*H25)+G25,2)</f>
        <v>0</v>
      </c>
      <c r="J25" s="29">
        <f>F25*G25</f>
        <v>0</v>
      </c>
      <c r="K25" s="30">
        <f t="shared" si="0"/>
        <v>0</v>
      </c>
      <c r="L25" s="31"/>
    </row>
    <row r="26" spans="1:12" ht="18.600000000000001" customHeight="1" x14ac:dyDescent="0.25">
      <c r="A26" s="22"/>
      <c r="B26" s="23"/>
      <c r="C26" s="24"/>
      <c r="D26" s="22"/>
      <c r="E26" s="25" t="s">
        <v>37</v>
      </c>
      <c r="F26" s="26">
        <v>240</v>
      </c>
      <c r="G26" s="27"/>
      <c r="H26" s="28">
        <v>0.05</v>
      </c>
      <c r="I26" s="29">
        <f>ROUND((G25*H26)+G25,2)</f>
        <v>0</v>
      </c>
      <c r="J26" s="29">
        <f>F26*G25</f>
        <v>0</v>
      </c>
      <c r="K26" s="30">
        <f t="shared" si="0"/>
        <v>0</v>
      </c>
      <c r="L26" s="31"/>
    </row>
    <row r="27" spans="1:12" ht="18.600000000000001" customHeight="1" x14ac:dyDescent="0.25">
      <c r="A27" s="22">
        <v>11</v>
      </c>
      <c r="B27" s="23" t="s">
        <v>33</v>
      </c>
      <c r="C27" s="24" t="s">
        <v>4</v>
      </c>
      <c r="D27" s="22" t="s">
        <v>18</v>
      </c>
      <c r="E27" s="25" t="s">
        <v>36</v>
      </c>
      <c r="F27" s="26">
        <v>130</v>
      </c>
      <c r="G27" s="27"/>
      <c r="H27" s="28">
        <v>0</v>
      </c>
      <c r="I27" s="29">
        <f>ROUND((G27*H27)+G27,2)</f>
        <v>0</v>
      </c>
      <c r="J27" s="29">
        <f>F27*G27</f>
        <v>0</v>
      </c>
      <c r="K27" s="30">
        <f t="shared" si="0"/>
        <v>0</v>
      </c>
      <c r="L27" s="31"/>
    </row>
    <row r="28" spans="1:12" ht="18.600000000000001" customHeight="1" x14ac:dyDescent="0.25">
      <c r="A28" s="22" t="s">
        <v>21</v>
      </c>
      <c r="B28" s="23"/>
      <c r="C28" s="24"/>
      <c r="D28" s="22" t="s">
        <v>18</v>
      </c>
      <c r="E28" s="25" t="s">
        <v>37</v>
      </c>
      <c r="F28" s="26">
        <v>900</v>
      </c>
      <c r="G28" s="27"/>
      <c r="H28" s="28">
        <v>0.05</v>
      </c>
      <c r="I28" s="29">
        <f>ROUND((G27*H28)+G27,2)</f>
        <v>0</v>
      </c>
      <c r="J28" s="29">
        <f>F28*G27</f>
        <v>0</v>
      </c>
      <c r="K28" s="30">
        <f t="shared" si="0"/>
        <v>0</v>
      </c>
      <c r="L28" s="31"/>
    </row>
    <row r="29" spans="1:12" ht="18.600000000000001" customHeight="1" x14ac:dyDescent="0.25">
      <c r="A29" s="22">
        <v>12</v>
      </c>
      <c r="B29" s="23" t="s">
        <v>34</v>
      </c>
      <c r="C29" s="24" t="s">
        <v>6</v>
      </c>
      <c r="D29" s="22" t="s">
        <v>18</v>
      </c>
      <c r="E29" s="25" t="s">
        <v>36</v>
      </c>
      <c r="F29" s="26">
        <v>400</v>
      </c>
      <c r="G29" s="27"/>
      <c r="H29" s="28">
        <v>0</v>
      </c>
      <c r="I29" s="29">
        <f>ROUND((G29*H29)+G29,2)</f>
        <v>0</v>
      </c>
      <c r="J29" s="29">
        <f>F29*G29</f>
        <v>0</v>
      </c>
      <c r="K29" s="30">
        <f t="shared" si="0"/>
        <v>0</v>
      </c>
      <c r="L29" s="31"/>
    </row>
    <row r="30" spans="1:12" ht="18.600000000000001" customHeight="1" x14ac:dyDescent="0.25">
      <c r="A30" s="22"/>
      <c r="B30" s="23"/>
      <c r="C30" s="24"/>
      <c r="D30" s="22"/>
      <c r="E30" s="25" t="s">
        <v>37</v>
      </c>
      <c r="F30" s="26">
        <v>2280</v>
      </c>
      <c r="G30" s="27"/>
      <c r="H30" s="28">
        <v>0.05</v>
      </c>
      <c r="I30" s="29">
        <f>ROUND((G29*H30)+G29,2)</f>
        <v>0</v>
      </c>
      <c r="J30" s="29">
        <f>F30*G29</f>
        <v>0</v>
      </c>
      <c r="K30" s="30">
        <f t="shared" si="0"/>
        <v>0</v>
      </c>
      <c r="L30" s="31"/>
    </row>
    <row r="31" spans="1:12" ht="18.600000000000001" customHeight="1" x14ac:dyDescent="0.25">
      <c r="A31" s="22">
        <v>13</v>
      </c>
      <c r="B31" s="23" t="s">
        <v>35</v>
      </c>
      <c r="C31" s="24" t="s">
        <v>5</v>
      </c>
      <c r="D31" s="22" t="s">
        <v>18</v>
      </c>
      <c r="E31" s="25" t="s">
        <v>36</v>
      </c>
      <c r="F31" s="26">
        <v>320</v>
      </c>
      <c r="G31" s="27"/>
      <c r="H31" s="28">
        <v>0.23</v>
      </c>
      <c r="I31" s="29">
        <f>ROUND((G31*H31)+G31,2)</f>
        <v>0</v>
      </c>
      <c r="J31" s="29">
        <f>F31*G31</f>
        <v>0</v>
      </c>
      <c r="K31" s="30">
        <f t="shared" si="0"/>
        <v>0</v>
      </c>
      <c r="L31" s="31"/>
    </row>
    <row r="32" spans="1:12" ht="18.600000000000001" customHeight="1" x14ac:dyDescent="0.25">
      <c r="A32" s="22"/>
      <c r="B32" s="23"/>
      <c r="C32" s="24"/>
      <c r="D32" s="22"/>
      <c r="E32" s="25" t="s">
        <v>37</v>
      </c>
      <c r="F32" s="26">
        <v>2220</v>
      </c>
      <c r="G32" s="27"/>
      <c r="H32" s="28">
        <v>0.23</v>
      </c>
      <c r="I32" s="29">
        <f>ROUND((G31*H32)+G31,2)</f>
        <v>0</v>
      </c>
      <c r="J32" s="29">
        <f>F32*G31</f>
        <v>0</v>
      </c>
      <c r="K32" s="30">
        <f t="shared" si="0"/>
        <v>0</v>
      </c>
      <c r="L32" s="31"/>
    </row>
    <row r="33" spans="1:12" ht="30.75" customHeight="1" x14ac:dyDescent="0.25">
      <c r="I33" s="32" t="s">
        <v>20</v>
      </c>
      <c r="J33" s="33">
        <f>SUM(J9:J32)</f>
        <v>0</v>
      </c>
      <c r="K33" s="33">
        <f>SUM(K9:K32)</f>
        <v>0</v>
      </c>
    </row>
    <row r="34" spans="1:12" ht="18.149999999999999" customHeight="1" x14ac:dyDescent="0.25">
      <c r="A34" s="2"/>
      <c r="B34" s="15"/>
      <c r="C34" s="15"/>
    </row>
    <row r="35" spans="1:12" ht="18.149999999999999" customHeight="1" x14ac:dyDescent="0.25">
      <c r="A35" s="2"/>
      <c r="B35" s="8"/>
      <c r="C35" s="8"/>
      <c r="G35" s="34" t="s">
        <v>38</v>
      </c>
      <c r="H35" s="35" t="s">
        <v>39</v>
      </c>
      <c r="I35" s="35" t="s">
        <v>41</v>
      </c>
      <c r="J35" s="36">
        <f>J31+J29+J27+J25+J23+J21+J19+J17+J15+J13+J11+J9</f>
        <v>0</v>
      </c>
      <c r="K35" s="36">
        <f>K31+K29+K27+K25+K23+K21+K19+K17+K15+K13+K11+K9</f>
        <v>0</v>
      </c>
    </row>
    <row r="36" spans="1:12" ht="18.149999999999999" customHeight="1" x14ac:dyDescent="0.25">
      <c r="A36" s="2"/>
      <c r="B36" s="8"/>
      <c r="C36" s="8"/>
      <c r="G36" s="34" t="s">
        <v>38</v>
      </c>
      <c r="H36" s="35" t="s">
        <v>40</v>
      </c>
      <c r="I36" s="35" t="s">
        <v>42</v>
      </c>
      <c r="J36" s="36">
        <f>J32+J30+J28+J26+J24+J22+J20+J18+J16+J14+J12+J10</f>
        <v>0</v>
      </c>
      <c r="K36" s="36">
        <f>K32+K30+K28+K26+K24+K22+K20+K18+K16+K14+K12+K10</f>
        <v>0</v>
      </c>
    </row>
    <row r="37" spans="1:12" ht="18.149999999999999" customHeight="1" x14ac:dyDescent="0.25">
      <c r="A37" s="2"/>
      <c r="B37" s="8"/>
      <c r="C37" s="8"/>
    </row>
    <row r="38" spans="1:12" ht="54.6" customHeight="1" x14ac:dyDescent="0.25">
      <c r="A38" s="10" t="s">
        <v>44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40" spans="1:12" ht="47.4" customHeight="1" x14ac:dyDescent="0.25">
      <c r="J40" s="1" t="s">
        <v>19</v>
      </c>
    </row>
    <row r="41" spans="1:12" x14ac:dyDescent="0.25">
      <c r="G41" s="5"/>
      <c r="H41" s="6"/>
      <c r="I41" s="5"/>
      <c r="J41" s="5"/>
      <c r="K41" s="6" t="s">
        <v>14</v>
      </c>
      <c r="L41" s="5"/>
    </row>
    <row r="42" spans="1:12" x14ac:dyDescent="0.25">
      <c r="G42" s="5"/>
      <c r="H42" s="7"/>
      <c r="I42" s="5"/>
      <c r="J42" s="5"/>
      <c r="K42" s="7" t="s">
        <v>15</v>
      </c>
      <c r="L42" s="5"/>
    </row>
  </sheetData>
  <mergeCells count="79">
    <mergeCell ref="J1:L1"/>
    <mergeCell ref="B34:C34"/>
    <mergeCell ref="B9:B10"/>
    <mergeCell ref="A9:A10"/>
    <mergeCell ref="C9:C10"/>
    <mergeCell ref="D9:D10"/>
    <mergeCell ref="G9:G10"/>
    <mergeCell ref="L9:L10"/>
    <mergeCell ref="A11:A12"/>
    <mergeCell ref="B11:B12"/>
    <mergeCell ref="C11:C12"/>
    <mergeCell ref="D11:D12"/>
    <mergeCell ref="G11:G12"/>
    <mergeCell ref="L11:L12"/>
    <mergeCell ref="A38:L38"/>
    <mergeCell ref="A3:L3"/>
    <mergeCell ref="A2:L2"/>
    <mergeCell ref="A4:L4"/>
    <mergeCell ref="L13:L14"/>
    <mergeCell ref="A15:A16"/>
    <mergeCell ref="B15:B16"/>
    <mergeCell ref="C15:C16"/>
    <mergeCell ref="D15:D16"/>
    <mergeCell ref="G15:G16"/>
    <mergeCell ref="L15:L16"/>
    <mergeCell ref="A13:A14"/>
    <mergeCell ref="B13:B14"/>
    <mergeCell ref="C13:C14"/>
    <mergeCell ref="D13:D14"/>
    <mergeCell ref="G13:G14"/>
    <mergeCell ref="L17:L18"/>
    <mergeCell ref="A19:A20"/>
    <mergeCell ref="B19:B20"/>
    <mergeCell ref="C19:C20"/>
    <mergeCell ref="D19:D20"/>
    <mergeCell ref="G19:G20"/>
    <mergeCell ref="L19:L20"/>
    <mergeCell ref="A17:A18"/>
    <mergeCell ref="B17:B18"/>
    <mergeCell ref="C17:C18"/>
    <mergeCell ref="D17:D18"/>
    <mergeCell ref="G17:G18"/>
    <mergeCell ref="L21:L22"/>
    <mergeCell ref="A23:A24"/>
    <mergeCell ref="B23:B24"/>
    <mergeCell ref="C23:C24"/>
    <mergeCell ref="D23:D24"/>
    <mergeCell ref="G23:G24"/>
    <mergeCell ref="L23:L24"/>
    <mergeCell ref="A21:A22"/>
    <mergeCell ref="B21:B22"/>
    <mergeCell ref="C21:C22"/>
    <mergeCell ref="D21:D22"/>
    <mergeCell ref="G21:G22"/>
    <mergeCell ref="C27:C28"/>
    <mergeCell ref="D27:D28"/>
    <mergeCell ref="G27:G28"/>
    <mergeCell ref="L27:L28"/>
    <mergeCell ref="A25:A26"/>
    <mergeCell ref="B25:B26"/>
    <mergeCell ref="C25:C26"/>
    <mergeCell ref="D25:D26"/>
    <mergeCell ref="G25:G26"/>
    <mergeCell ref="L31:L32"/>
    <mergeCell ref="A5:L5"/>
    <mergeCell ref="A31:A32"/>
    <mergeCell ref="B31:B32"/>
    <mergeCell ref="C31:C32"/>
    <mergeCell ref="D31:D32"/>
    <mergeCell ref="G31:G32"/>
    <mergeCell ref="L29:L30"/>
    <mergeCell ref="A29:A30"/>
    <mergeCell ref="B29:B30"/>
    <mergeCell ref="C29:C30"/>
    <mergeCell ref="D29:D30"/>
    <mergeCell ref="G29:G30"/>
    <mergeCell ref="L25:L26"/>
    <mergeCell ref="A27:A28"/>
    <mergeCell ref="B27:B28"/>
  </mergeCells>
  <pageMargins left="0.7" right="0.7" top="0.75" bottom="0.75" header="0.3" footer="0.3"/>
  <pageSetup paperSize="9" scale="70" fitToHeight="0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Szaruga</dc:creator>
  <cp:lastModifiedBy>Zyta Malewicz</cp:lastModifiedBy>
  <cp:lastPrinted>2023-10-04T09:34:08Z</cp:lastPrinted>
  <dcterms:created xsi:type="dcterms:W3CDTF">2022-03-21T06:46:53Z</dcterms:created>
  <dcterms:modified xsi:type="dcterms:W3CDTF">2023-10-04T10:16:15Z</dcterms:modified>
</cp:coreProperties>
</file>