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Arkusz1" sheetId="1" r:id="rId1"/>
    <sheet name="Arkusz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  <c r="I6"/>
  <c r="I7"/>
  <c r="I8"/>
  <c r="I9"/>
  <c r="I10"/>
  <c r="I5"/>
  <c r="D11" l="1"/>
  <c r="J9" i="2" l="1"/>
  <c r="I9"/>
  <c r="F4"/>
  <c r="F5"/>
  <c r="F6"/>
  <c r="F7"/>
  <c r="F8"/>
  <c r="F9"/>
  <c r="F10"/>
  <c r="F11"/>
  <c r="F12"/>
  <c r="F13"/>
  <c r="F3"/>
  <c r="I11" i="1" l="1"/>
  <c r="J12" s="1"/>
</calcChain>
</file>

<file path=xl/sharedStrings.xml><?xml version="1.0" encoding="utf-8"?>
<sst xmlns="http://schemas.openxmlformats.org/spreadsheetml/2006/main" count="35" uniqueCount="35">
  <si>
    <t>HP1100</t>
  </si>
  <si>
    <t>HP1300</t>
  </si>
  <si>
    <t>HP2015DN</t>
  </si>
  <si>
    <t>HP2055DN</t>
  </si>
  <si>
    <t>HP2420DN</t>
  </si>
  <si>
    <t>HP3015DN</t>
  </si>
  <si>
    <t>HPCP3525DN</t>
  </si>
  <si>
    <t>OKIB430DN</t>
  </si>
  <si>
    <t>OKIB431DN</t>
  </si>
  <si>
    <t>OKIB6300DN</t>
  </si>
  <si>
    <t>SamsungML-3310ND</t>
  </si>
  <si>
    <t>Szacowana ilośc kopii mono na miesiąc (w tyś. sztuk) - wszystkie urządzenia tego modelu</t>
  </si>
  <si>
    <t>Ilość urządzeń</t>
  </si>
  <si>
    <t>SUMA</t>
  </si>
  <si>
    <t>cena toneru zamiennik</t>
  </si>
  <si>
    <t>wydajność 5% pokrycia A4</t>
  </si>
  <si>
    <t>wydajność przy większym pokryciu</t>
  </si>
  <si>
    <t>koszt 1 kopii</t>
  </si>
  <si>
    <t>koszt 1 kopii kolor</t>
  </si>
  <si>
    <t>koszt 1 kopii kolor (3 tonery koloru)</t>
  </si>
  <si>
    <t>suma</t>
  </si>
  <si>
    <t>Model urządzenia</t>
  </si>
  <si>
    <t>lp.</t>
  </si>
  <si>
    <t xml:space="preserve">Cena jednostkowa brutto za 1000 kopii mono </t>
  </si>
  <si>
    <t xml:space="preserve">Cena jednostkowa brutto za 1000 kopii kolor </t>
  </si>
  <si>
    <t>Formularz cenowy (Wykonawca wypełnia białe pola)</t>
  </si>
  <si>
    <t>SHARP MX-M314N</t>
  </si>
  <si>
    <t>SHARP MX300W</t>
  </si>
  <si>
    <t>Brother MFC 8370 DN</t>
  </si>
  <si>
    <t>Konica Minolta Bizhub 222</t>
  </si>
  <si>
    <t>SHARP ARM 316</t>
  </si>
  <si>
    <t>SHARP AR-5516</t>
  </si>
  <si>
    <t>Szacowana ilośc kopii kolor na miesiąc (w tyś. sztuk) - wszystkie urządzenia tego modelu</t>
  </si>
  <si>
    <t>Wartość brutto kopii mono (12 miesięcy)</t>
  </si>
  <si>
    <t>Wartość brutto kopii kolor (12 miesięcy)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</si>
</sst>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0.000"/>
    <numFmt numFmtId="165" formatCode="0.0000"/>
    <numFmt numFmtId="166" formatCode="_-* #,##0.00\ [$zł-415]_-;\-* #,##0.00\ [$zł-415]_-;_-* &quot;-&quot;??\ [$zł-415]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1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5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 applyAlignment="1">
      <alignment horizontal="right" indent="1"/>
    </xf>
    <xf numFmtId="0" fontId="1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166" fontId="3" fillId="4" borderId="2" xfId="0" applyNumberFormat="1" applyFont="1" applyFill="1" applyBorder="1"/>
    <xf numFmtId="44" fontId="3" fillId="3" borderId="2" xfId="0" applyNumberFormat="1" applyFont="1" applyFill="1" applyBorder="1"/>
    <xf numFmtId="0" fontId="3" fillId="0" borderId="0" xfId="0" applyFont="1"/>
    <xf numFmtId="44" fontId="3" fillId="3" borderId="4" xfId="0" applyNumberFormat="1" applyFont="1" applyFill="1" applyBorder="1"/>
    <xf numFmtId="0" fontId="1" fillId="3" borderId="2" xfId="0" applyFont="1" applyFill="1" applyBorder="1" applyAlignment="1">
      <alignment horizontal="right"/>
    </xf>
    <xf numFmtId="44" fontId="1" fillId="3" borderId="2" xfId="0" applyNumberFormat="1" applyFont="1" applyFill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15</xdr:row>
      <xdr:rowOff>19050</xdr:rowOff>
    </xdr:from>
    <xdr:to>
      <xdr:col>8</xdr:col>
      <xdr:colOff>0</xdr:colOff>
      <xdr:row>18</xdr:row>
      <xdr:rowOff>175260</xdr:rowOff>
    </xdr:to>
    <xdr:sp macro="" textlink="">
      <xdr:nvSpPr>
        <xdr:cNvPr id="3" name="pole tekstowe 2"/>
        <xdr:cNvSpPr txBox="1"/>
      </xdr:nvSpPr>
      <xdr:spPr>
        <a:xfrm>
          <a:off x="691515" y="3935730"/>
          <a:ext cx="625030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cenę za kopię ma być wliczony serwis urządzeń tj. konserwacja, naprawa, wymiana części zużytych lub uszkodzonych (z wyjątkiem uszkodzeń mechanicznych spowodowanych przez użytkownika), wymiana materiałów ekspoatacyjnych - tonerów (z wyjątkiem papieru).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2"/>
  <sheetViews>
    <sheetView tabSelected="1" workbookViewId="0">
      <selection activeCell="H15" sqref="H15"/>
    </sheetView>
  </sheetViews>
  <sheetFormatPr defaultRowHeight="14.4"/>
  <cols>
    <col min="1" max="1" width="4.5546875" customWidth="1"/>
    <col min="2" max="2" width="5.109375" customWidth="1"/>
    <col min="3" max="3" width="22.33203125" customWidth="1"/>
    <col min="4" max="4" width="10.5546875" customWidth="1"/>
    <col min="5" max="5" width="16.44140625" customWidth="1"/>
    <col min="6" max="6" width="15.77734375" customWidth="1"/>
    <col min="7" max="7" width="13.33203125" customWidth="1"/>
    <col min="8" max="8" width="13.109375" customWidth="1"/>
    <col min="9" max="9" width="13.44140625" customWidth="1"/>
    <col min="10" max="10" width="13.88671875" customWidth="1"/>
    <col min="15" max="15" width="9.88671875" bestFit="1" customWidth="1"/>
  </cols>
  <sheetData>
    <row r="2" spans="2:15" ht="25.5" customHeight="1">
      <c r="C2" s="10" t="s">
        <v>25</v>
      </c>
      <c r="D2" s="10"/>
      <c r="E2" s="10"/>
      <c r="F2" s="10"/>
    </row>
    <row r="3" spans="2:15">
      <c r="C3" s="1"/>
      <c r="D3" s="1"/>
      <c r="E3" s="1"/>
      <c r="F3" s="1"/>
    </row>
    <row r="4" spans="2:15" ht="96" customHeight="1">
      <c r="B4" s="11" t="s">
        <v>22</v>
      </c>
      <c r="C4" s="11" t="s">
        <v>21</v>
      </c>
      <c r="D4" s="11" t="s">
        <v>12</v>
      </c>
      <c r="E4" s="11" t="s">
        <v>11</v>
      </c>
      <c r="F4" s="11" t="s">
        <v>32</v>
      </c>
      <c r="G4" s="11" t="s">
        <v>23</v>
      </c>
      <c r="H4" s="11" t="s">
        <v>24</v>
      </c>
      <c r="I4" s="12" t="s">
        <v>33</v>
      </c>
      <c r="J4" s="13" t="s">
        <v>34</v>
      </c>
    </row>
    <row r="5" spans="2:15">
      <c r="B5" s="14">
        <v>1</v>
      </c>
      <c r="C5" s="15" t="s">
        <v>27</v>
      </c>
      <c r="D5" s="15">
        <v>22</v>
      </c>
      <c r="E5" s="16">
        <v>50.75</v>
      </c>
      <c r="F5" s="16">
        <v>4.3600000000000003</v>
      </c>
      <c r="G5" s="17"/>
      <c r="H5" s="17"/>
      <c r="I5" s="20">
        <f>(E5*G5)*12</f>
        <v>0</v>
      </c>
      <c r="J5" s="18">
        <f>(F5*H5)*12</f>
        <v>0</v>
      </c>
    </row>
    <row r="6" spans="2:15">
      <c r="B6" s="14">
        <v>2</v>
      </c>
      <c r="C6" s="15" t="s">
        <v>26</v>
      </c>
      <c r="D6" s="15">
        <v>15</v>
      </c>
      <c r="E6" s="16">
        <v>68.25</v>
      </c>
      <c r="F6" s="16"/>
      <c r="G6" s="17"/>
      <c r="H6" s="16"/>
      <c r="I6" s="20">
        <f t="shared" ref="I6:I10" si="0">(E6*G6)*12</f>
        <v>0</v>
      </c>
      <c r="J6" s="18"/>
      <c r="O6" s="3"/>
    </row>
    <row r="7" spans="2:15">
      <c r="B7" s="14">
        <v>3</v>
      </c>
      <c r="C7" s="15" t="s">
        <v>28</v>
      </c>
      <c r="D7" s="15">
        <v>4</v>
      </c>
      <c r="E7" s="16">
        <v>2.97</v>
      </c>
      <c r="F7" s="16"/>
      <c r="G7" s="17"/>
      <c r="H7" s="16"/>
      <c r="I7" s="20">
        <f t="shared" si="0"/>
        <v>0</v>
      </c>
      <c r="J7" s="18"/>
    </row>
    <row r="8" spans="2:15">
      <c r="B8" s="14">
        <v>4</v>
      </c>
      <c r="C8" s="15" t="s">
        <v>29</v>
      </c>
      <c r="D8" s="15">
        <v>1</v>
      </c>
      <c r="E8" s="16">
        <v>0.85</v>
      </c>
      <c r="F8" s="16"/>
      <c r="G8" s="17"/>
      <c r="H8" s="16"/>
      <c r="I8" s="20">
        <f t="shared" si="0"/>
        <v>0</v>
      </c>
      <c r="J8" s="18"/>
    </row>
    <row r="9" spans="2:15">
      <c r="B9" s="14">
        <v>5</v>
      </c>
      <c r="C9" s="15" t="s">
        <v>30</v>
      </c>
      <c r="D9" s="15">
        <v>2</v>
      </c>
      <c r="E9" s="16">
        <v>3.35</v>
      </c>
      <c r="F9" s="16"/>
      <c r="G9" s="17"/>
      <c r="H9" s="16"/>
      <c r="I9" s="20">
        <f t="shared" si="0"/>
        <v>0</v>
      </c>
      <c r="J9" s="18"/>
    </row>
    <row r="10" spans="2:15">
      <c r="B10" s="14">
        <v>6</v>
      </c>
      <c r="C10" s="15" t="s">
        <v>31</v>
      </c>
      <c r="D10" s="15">
        <v>1</v>
      </c>
      <c r="E10" s="16">
        <v>0.25</v>
      </c>
      <c r="F10" s="16"/>
      <c r="G10" s="17"/>
      <c r="H10" s="16"/>
      <c r="I10" s="20">
        <f t="shared" si="0"/>
        <v>0</v>
      </c>
      <c r="J10" s="18"/>
    </row>
    <row r="11" spans="2:15">
      <c r="B11" s="19"/>
      <c r="C11" s="15" t="s">
        <v>20</v>
      </c>
      <c r="D11" s="16">
        <f>SUM(D5:D10)</f>
        <v>45</v>
      </c>
      <c r="E11" s="19"/>
      <c r="F11" s="19"/>
      <c r="G11" s="19"/>
      <c r="H11" s="19"/>
      <c r="I11" s="20">
        <f>SUM(I5:I10)</f>
        <v>0</v>
      </c>
      <c r="J11" s="18"/>
    </row>
    <row r="12" spans="2:15">
      <c r="B12" s="19"/>
      <c r="C12" s="19"/>
      <c r="D12" s="19"/>
      <c r="E12" s="19"/>
      <c r="F12" s="19"/>
      <c r="G12" s="19"/>
      <c r="H12" s="19"/>
      <c r="I12" s="21" t="s">
        <v>13</v>
      </c>
      <c r="J12" s="22">
        <f>I11+J5</f>
        <v>0</v>
      </c>
    </row>
  </sheetData>
  <mergeCells count="1">
    <mergeCell ref="C2:F2"/>
  </mergeCells>
  <pageMargins left="0.23622047244094491" right="0.23622047244094491" top="0.9842519685039370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3"/>
  <sheetViews>
    <sheetView workbookViewId="0">
      <selection activeCell="L22" sqref="L22"/>
    </sheetView>
  </sheetViews>
  <sheetFormatPr defaultRowHeight="14.4"/>
  <cols>
    <col min="2" max="2" width="14.109375" customWidth="1"/>
    <col min="4" max="4" width="14.5546875" customWidth="1"/>
    <col min="5" max="5" width="12.6640625" customWidth="1"/>
    <col min="6" max="6" width="12.5546875" customWidth="1"/>
    <col min="10" max="10" width="10.5546875" customWidth="1"/>
  </cols>
  <sheetData>
    <row r="2" spans="2:10" ht="67.5" customHeight="1">
      <c r="C2" s="2" t="s">
        <v>14</v>
      </c>
      <c r="D2" s="6" t="s">
        <v>15</v>
      </c>
      <c r="E2" s="6" t="s">
        <v>16</v>
      </c>
      <c r="F2" s="2" t="s">
        <v>17</v>
      </c>
      <c r="G2" s="6"/>
      <c r="H2" s="2"/>
      <c r="I2" s="6" t="s">
        <v>18</v>
      </c>
      <c r="J2" s="6" t="s">
        <v>19</v>
      </c>
    </row>
    <row r="3" spans="2:10">
      <c r="B3" s="4" t="s">
        <v>0</v>
      </c>
      <c r="C3" s="2">
        <v>73</v>
      </c>
      <c r="D3" s="2">
        <v>2500</v>
      </c>
      <c r="E3" s="2">
        <v>2000</v>
      </c>
      <c r="F3" s="9">
        <f>C3/E3</f>
        <v>3.6499999999999998E-2</v>
      </c>
      <c r="G3" s="2"/>
      <c r="H3" s="2"/>
      <c r="I3" s="2"/>
      <c r="J3" s="2"/>
    </row>
    <row r="4" spans="2:10">
      <c r="B4" s="4" t="s">
        <v>1</v>
      </c>
      <c r="C4" s="2">
        <v>80</v>
      </c>
      <c r="D4" s="2">
        <v>3100</v>
      </c>
      <c r="E4" s="2">
        <v>2600</v>
      </c>
      <c r="F4" s="9">
        <f t="shared" ref="F4:F13" si="0">C4/E4</f>
        <v>3.0769230769230771E-2</v>
      </c>
      <c r="G4" s="2"/>
      <c r="H4" s="2"/>
      <c r="I4" s="2"/>
      <c r="J4" s="2"/>
    </row>
    <row r="5" spans="2:10">
      <c r="B5" s="4" t="s">
        <v>2</v>
      </c>
      <c r="C5" s="2">
        <v>60</v>
      </c>
      <c r="D5" s="2">
        <v>6500</v>
      </c>
      <c r="E5" s="2">
        <v>6000</v>
      </c>
      <c r="F5" s="9">
        <f t="shared" si="0"/>
        <v>0.01</v>
      </c>
      <c r="G5" s="2"/>
      <c r="H5" s="2"/>
      <c r="I5" s="2"/>
      <c r="J5" s="2"/>
    </row>
    <row r="6" spans="2:10">
      <c r="B6" s="4" t="s">
        <v>3</v>
      </c>
      <c r="C6" s="2">
        <v>80</v>
      </c>
      <c r="D6" s="2">
        <v>3500</v>
      </c>
      <c r="E6" s="2">
        <v>3000</v>
      </c>
      <c r="F6" s="9">
        <f t="shared" si="0"/>
        <v>2.6666666666666668E-2</v>
      </c>
      <c r="G6" s="2"/>
      <c r="H6" s="2"/>
      <c r="I6" s="2"/>
      <c r="J6" s="2"/>
    </row>
    <row r="7" spans="2:10">
      <c r="B7" s="4" t="s">
        <v>4</v>
      </c>
      <c r="C7" s="2">
        <v>115</v>
      </c>
      <c r="D7" s="2">
        <v>12000</v>
      </c>
      <c r="E7" s="2">
        <v>11500</v>
      </c>
      <c r="F7" s="9">
        <f t="shared" si="0"/>
        <v>0.01</v>
      </c>
      <c r="G7" s="2"/>
      <c r="H7" s="2"/>
      <c r="I7" s="2"/>
      <c r="J7" s="2"/>
    </row>
    <row r="8" spans="2:10">
      <c r="B8" s="4" t="s">
        <v>5</v>
      </c>
      <c r="C8" s="2">
        <v>130</v>
      </c>
      <c r="D8" s="2">
        <v>6000</v>
      </c>
      <c r="E8" s="2">
        <v>5500</v>
      </c>
      <c r="F8" s="9">
        <f t="shared" si="0"/>
        <v>2.3636363636363636E-2</v>
      </c>
      <c r="G8" s="2"/>
      <c r="H8" s="2"/>
      <c r="I8" s="2"/>
      <c r="J8" s="2"/>
    </row>
    <row r="9" spans="2:10">
      <c r="B9" s="4" t="s">
        <v>6</v>
      </c>
      <c r="C9" s="2">
        <v>250</v>
      </c>
      <c r="D9" s="2">
        <v>5000</v>
      </c>
      <c r="E9" s="2">
        <v>4500</v>
      </c>
      <c r="F9" s="9">
        <f t="shared" si="0"/>
        <v>5.5555555555555552E-2</v>
      </c>
      <c r="G9" s="2">
        <v>260</v>
      </c>
      <c r="H9" s="2">
        <v>7000</v>
      </c>
      <c r="I9" s="7">
        <f>G9/H9</f>
        <v>3.7142857142857144E-2</v>
      </c>
      <c r="J9" s="8">
        <f>I9*3</f>
        <v>0.11142857142857143</v>
      </c>
    </row>
    <row r="10" spans="2:10">
      <c r="B10" s="4" t="s">
        <v>7</v>
      </c>
      <c r="C10" s="2">
        <v>460</v>
      </c>
      <c r="D10" s="2">
        <v>7000</v>
      </c>
      <c r="E10" s="2">
        <v>6500</v>
      </c>
      <c r="F10" s="9">
        <f t="shared" si="0"/>
        <v>7.0769230769230765E-2</v>
      </c>
      <c r="G10" s="2"/>
      <c r="H10" s="2"/>
      <c r="I10" s="2"/>
      <c r="J10" s="2"/>
    </row>
    <row r="11" spans="2:10">
      <c r="B11" s="4" t="s">
        <v>8</v>
      </c>
      <c r="C11" s="2">
        <v>160</v>
      </c>
      <c r="D11" s="2">
        <v>10000</v>
      </c>
      <c r="E11" s="2">
        <v>9500</v>
      </c>
      <c r="F11" s="9">
        <f t="shared" si="0"/>
        <v>1.6842105263157894E-2</v>
      </c>
      <c r="G11" s="2"/>
      <c r="H11" s="2"/>
      <c r="I11" s="2"/>
      <c r="J11" s="2"/>
    </row>
    <row r="12" spans="2:10">
      <c r="B12" s="4" t="s">
        <v>9</v>
      </c>
      <c r="C12" s="2">
        <v>160</v>
      </c>
      <c r="D12" s="2">
        <v>4000</v>
      </c>
      <c r="E12" s="2">
        <v>3500</v>
      </c>
      <c r="F12" s="9">
        <f t="shared" si="0"/>
        <v>4.5714285714285714E-2</v>
      </c>
      <c r="G12" s="2"/>
      <c r="H12" s="2"/>
      <c r="I12" s="2"/>
      <c r="J12" s="2"/>
    </row>
    <row r="13" spans="2:10" ht="28.8">
      <c r="B13" s="5" t="s">
        <v>10</v>
      </c>
      <c r="C13" s="2">
        <v>110</v>
      </c>
      <c r="D13" s="2">
        <v>5000</v>
      </c>
      <c r="E13" s="2">
        <v>4500</v>
      </c>
      <c r="F13" s="9">
        <f t="shared" si="0"/>
        <v>2.4444444444444446E-2</v>
      </c>
      <c r="G13" s="2"/>
      <c r="H13" s="2"/>
      <c r="I13" s="2"/>
      <c r="J13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Dresel Agnieszka</dc:creator>
  <cp:lastModifiedBy>agnieszka.zygmunt</cp:lastModifiedBy>
  <cp:lastPrinted>2017-11-15T10:52:23Z</cp:lastPrinted>
  <dcterms:created xsi:type="dcterms:W3CDTF">2017-07-10T08:11:12Z</dcterms:created>
  <dcterms:modified xsi:type="dcterms:W3CDTF">2017-11-15T10:52:34Z</dcterms:modified>
</cp:coreProperties>
</file>