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gmk.local\dane\BM-06\Inout\RMK 2019\"/>
    </mc:Choice>
  </mc:AlternateContent>
  <bookViews>
    <workbookView xWindow="0" yWindow="0" windowWidth="28800" windowHeight="12435"/>
  </bookViews>
  <sheets>
    <sheet name="A RMK zm 2  programowe" sheetId="1" r:id="rId1"/>
  </sheets>
  <definedNames>
    <definedName name="_xlnm.Print_Area" localSheetId="0">'A RMK zm 2  programowe'!$A$1:$M$36</definedName>
    <definedName name="_xlnm.Print_Titles" localSheetId="0">'A RMK zm 2  programowe'!$11:$15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6" i="1"/>
  <c r="L34" i="1"/>
  <c r="L33" i="1" s="1"/>
  <c r="L29" i="1"/>
  <c r="L28" i="1" s="1"/>
  <c r="L26" i="1"/>
  <c r="L25" i="1" s="1"/>
  <c r="L24" i="1" s="1"/>
  <c r="L22" i="1"/>
  <c r="L21" i="1"/>
  <c r="L20" i="1" s="1"/>
  <c r="L16" i="1" s="1"/>
  <c r="L17" i="1" s="1"/>
  <c r="L18" i="1"/>
  <c r="I34" i="1"/>
  <c r="I33" i="1" s="1"/>
  <c r="I24" i="1"/>
  <c r="I18" i="1"/>
  <c r="I16" i="1" l="1"/>
  <c r="I17" i="1" s="1"/>
  <c r="K22" i="1"/>
  <c r="K17" i="1" l="1"/>
  <c r="K19" i="1"/>
  <c r="K20" i="1"/>
  <c r="K21" i="1"/>
  <c r="K16" i="1"/>
</calcChain>
</file>

<file path=xl/comments1.xml><?xml version="1.0" encoding="utf-8"?>
<comments xmlns="http://schemas.openxmlformats.org/spreadsheetml/2006/main">
  <authors>
    <author>Krawczuk Sławomira</author>
  </authors>
  <commentList>
    <comment ref="G23" authorId="0" shapeId="0">
      <text>
        <r>
          <rPr>
            <b/>
            <sz val="9"/>
            <color indexed="81"/>
            <rFont val="Tahoma"/>
            <family val="2"/>
            <charset val="238"/>
          </rPr>
          <t>Krawczuk Sławomira: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<sst xmlns="http://schemas.openxmlformats.org/spreadsheetml/2006/main" count="68" uniqueCount="54">
  <si>
    <t>WYDATKI BUDŻETU MIASTA ZWIĄZANE Z PROGRAMAMI INWESTYCYJNYMI</t>
  </si>
  <si>
    <t>2. WYDATKI NA INWESTYCJE PROGRAMOWE</t>
  </si>
  <si>
    <t>Nr zadania</t>
  </si>
  <si>
    <t xml:space="preserve">Nazwa zadania </t>
  </si>
  <si>
    <t xml:space="preserve">Kategoria </t>
  </si>
  <si>
    <t xml:space="preserve">Dział </t>
  </si>
  <si>
    <t>Rozdział</t>
  </si>
  <si>
    <t>Paragraf</t>
  </si>
  <si>
    <t>Jednostka Realizująca</t>
  </si>
  <si>
    <t xml:space="preserve">Budżet ogółem </t>
  </si>
  <si>
    <t>w tym:</t>
  </si>
  <si>
    <t>zadania gminy</t>
  </si>
  <si>
    <t>zadania powiatu</t>
  </si>
  <si>
    <t>zmniejszenia</t>
  </si>
  <si>
    <t>zwiększenia</t>
  </si>
  <si>
    <t>Razem wydatki na inwestycje programowe, w tym:</t>
  </si>
  <si>
    <t>w zł</t>
  </si>
  <si>
    <t>z dnia</t>
  </si>
  <si>
    <t>zmiany</t>
  </si>
  <si>
    <t>Budżet na 2019 rok</t>
  </si>
  <si>
    <t>do uchwały Nr</t>
  </si>
  <si>
    <t>Rady Miasta Krakowa</t>
  </si>
  <si>
    <t xml:space="preserve">środki własne Miasta </t>
  </si>
  <si>
    <t>MIESZKALNICTWO</t>
  </si>
  <si>
    <t>Program pozyskiwania mieszkań</t>
  </si>
  <si>
    <t>Pozyskiwanie lokali mieszkalnych i nieruchomości zabudowanych</t>
  </si>
  <si>
    <t>GWSMK</t>
  </si>
  <si>
    <t>ML</t>
  </si>
  <si>
    <t>ML/M1.8/19</t>
  </si>
  <si>
    <t>Autopoprawka</t>
  </si>
  <si>
    <t>środki  pochodzące ze źródeł zagranicznych, niepodlegające zwrotowi</t>
  </si>
  <si>
    <t>POMOC I INTEGRACJA SPOŁECZNA, RODZINA</t>
  </si>
  <si>
    <t>Pozostałe zadania w zakresie polityki rodzinnej</t>
  </si>
  <si>
    <t>Głęboka termomodernizacja Żłobka Samorządowego nr 14 w Krakowie ul. Sienkiewicza 24 (ZIT)</t>
  </si>
  <si>
    <t>ZIM</t>
  </si>
  <si>
    <t xml:space="preserve">TRANSPORT </t>
  </si>
  <si>
    <t>Budowa i przebudowa dróg wraz z oświetleniem oraz budowa ścieżek rowerowych</t>
  </si>
  <si>
    <t>Budowa ścieżki rowerowej od ul. Powstańców wzdłuż ulic Strzelców i Lublańskiej do estakady wraz z dostosowaniem tunelu łączącego ulice Brogi - Rakowicka do ruchu rowerowego w Krakowie (ZIT)</t>
  </si>
  <si>
    <t>GWUDR</t>
  </si>
  <si>
    <t>ZDMK</t>
  </si>
  <si>
    <t xml:space="preserve">OCHRONA I KSZTAŁTOWANIE ŚRODOWISKA </t>
  </si>
  <si>
    <t xml:space="preserve"> Program ochrony i kształtowania zieleni miejskiej</t>
  </si>
  <si>
    <t>Zadania związane z ograniczeniem niskiej emisji w Krakowie - zmiana systemu ogrzewania na proekologiczne oraz podłączenie ciepłej wody użytkowej</t>
  </si>
  <si>
    <t>JP</t>
  </si>
  <si>
    <t>Zadania związane z ograniczeniem niskiej emisji w Krakowie - instalacja kolektorów słonecznych i pomp ciepła</t>
  </si>
  <si>
    <t>Program termomodernizacji budynków jednorodzinnych dla Miasta Krakowa</t>
  </si>
  <si>
    <t>Budowa zespołu budynków mieszkalnych wielorodzinnych przy ul. Wańkowicza</t>
  </si>
  <si>
    <t>ZIM/Z3.1/18</t>
  </si>
  <si>
    <t>ZDMK/T1.97/16</t>
  </si>
  <si>
    <t>JP/O1.1/11</t>
  </si>
  <si>
    <t>JP/O1.2/11</t>
  </si>
  <si>
    <t>JP/O1.126/18</t>
  </si>
  <si>
    <t>ZIM/M1.7/14</t>
  </si>
  <si>
    <t>Załącznik Nr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</si>
</sst>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Calibri"/>
      <family val="2"/>
      <charset val="238"/>
      <scheme val="minor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Arial CE"/>
      <charset val="238"/>
    </font>
    <font>
      <sz val="11"/>
      <color rgb="FF00610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3" borderId="0" applyNumberFormat="0" applyBorder="0" applyAlignment="0" applyProtection="0"/>
    <xf numFmtId="0" fontId="5" fillId="0" borderId="0"/>
    <xf numFmtId="0" fontId="5" fillId="0" borderId="0"/>
  </cellStyleXfs>
  <cellXfs count="105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 indent="2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8" xfId="1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2" fontId="2" fillId="2" borderId="16" xfId="0" applyNumberFormat="1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center" vertical="center" wrapText="1"/>
    </xf>
    <xf numFmtId="1" fontId="2" fillId="2" borderId="17" xfId="0" applyNumberFormat="1" applyFont="1" applyFill="1" applyBorder="1" applyAlignment="1">
      <alignment horizontal="center" vertical="center" wrapText="1"/>
    </xf>
    <xf numFmtId="2" fontId="2" fillId="2" borderId="29" xfId="0" applyNumberFormat="1" applyFont="1" applyFill="1" applyBorder="1" applyAlignment="1">
      <alignment horizontal="center" vertical="center" wrapText="1"/>
    </xf>
    <xf numFmtId="0" fontId="2" fillId="2" borderId="30" xfId="3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left" vertical="center" wrapText="1" indent="2"/>
    </xf>
    <xf numFmtId="0" fontId="2" fillId="2" borderId="32" xfId="0" applyFont="1" applyFill="1" applyBorder="1" applyAlignment="1">
      <alignment horizontal="center" vertical="center" wrapText="1"/>
    </xf>
    <xf numFmtId="0" fontId="2" fillId="2" borderId="32" xfId="4" applyFont="1" applyFill="1" applyBorder="1" applyAlignment="1">
      <alignment horizontal="center" vertical="center" wrapText="1"/>
    </xf>
    <xf numFmtId="1" fontId="2" fillId="2" borderId="32" xfId="0" applyNumberFormat="1" applyFont="1" applyFill="1" applyBorder="1" applyAlignment="1">
      <alignment horizontal="center" vertical="center"/>
    </xf>
    <xf numFmtId="2" fontId="2" fillId="2" borderId="31" xfId="0" applyNumberFormat="1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/>
    </xf>
    <xf numFmtId="0" fontId="2" fillId="2" borderId="34" xfId="2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/>
    </xf>
    <xf numFmtId="3" fontId="2" fillId="2" borderId="17" xfId="0" applyNumberFormat="1" applyFont="1" applyFill="1" applyBorder="1" applyAlignment="1">
      <alignment horizontal="right" vertical="center"/>
    </xf>
    <xf numFmtId="3" fontId="2" fillId="2" borderId="32" xfId="0" applyNumberFormat="1" applyFont="1" applyFill="1" applyBorder="1" applyAlignment="1">
      <alignment horizontal="right"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16" xfId="2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3" fontId="1" fillId="2" borderId="7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>
      <alignment horizontal="right" vertical="center" wrapText="1"/>
    </xf>
    <xf numFmtId="0" fontId="1" fillId="2" borderId="8" xfId="0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right" vertical="center"/>
    </xf>
    <xf numFmtId="3" fontId="1" fillId="2" borderId="8" xfId="0" applyNumberFormat="1" applyFont="1" applyFill="1" applyBorder="1" applyAlignment="1">
      <alignment horizontal="right"/>
    </xf>
    <xf numFmtId="3" fontId="1" fillId="2" borderId="19" xfId="0" applyNumberFormat="1" applyFont="1" applyFill="1" applyBorder="1" applyAlignment="1">
      <alignment horizontal="right"/>
    </xf>
    <xf numFmtId="3" fontId="1" fillId="2" borderId="20" xfId="0" applyNumberFormat="1" applyFont="1" applyFill="1" applyBorder="1" applyAlignment="1">
      <alignment horizontal="right" vertical="center" wrapText="1"/>
    </xf>
    <xf numFmtId="3" fontId="1" fillId="2" borderId="16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/>
    </xf>
    <xf numFmtId="3" fontId="2" fillId="2" borderId="20" xfId="0" applyNumberFormat="1" applyFont="1" applyFill="1" applyBorder="1" applyAlignment="1">
      <alignment horizontal="right" vertical="center" wrapText="1"/>
    </xf>
    <xf numFmtId="3" fontId="1" fillId="2" borderId="30" xfId="0" applyNumberFormat="1" applyFont="1" applyFill="1" applyBorder="1" applyAlignment="1">
      <alignment horizontal="right" vertical="center" wrapText="1"/>
    </xf>
    <xf numFmtId="0" fontId="8" fillId="2" borderId="33" xfId="0" applyFont="1" applyFill="1" applyBorder="1" applyAlignment="1">
      <alignment horizontal="right"/>
    </xf>
    <xf numFmtId="3" fontId="2" fillId="2" borderId="37" xfId="0" applyNumberFormat="1" applyFont="1" applyFill="1" applyBorder="1" applyAlignment="1">
      <alignment horizontal="right" vertical="center" wrapText="1"/>
    </xf>
    <xf numFmtId="0" fontId="8" fillId="2" borderId="8" xfId="0" applyFont="1" applyFill="1" applyBorder="1" applyAlignment="1">
      <alignment horizontal="right"/>
    </xf>
    <xf numFmtId="0" fontId="2" fillId="2" borderId="30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3" fontId="2" fillId="2" borderId="4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right"/>
    </xf>
    <xf numFmtId="3" fontId="2" fillId="2" borderId="7" xfId="0" applyNumberFormat="1" applyFont="1" applyFill="1" applyBorder="1" applyAlignment="1">
      <alignment horizontal="right" vertical="center" wrapText="1"/>
    </xf>
    <xf numFmtId="3" fontId="1" fillId="2" borderId="21" xfId="0" applyNumberFormat="1" applyFont="1" applyFill="1" applyBorder="1" applyAlignment="1">
      <alignment horizontal="right" vertical="center" wrapText="1"/>
    </xf>
    <xf numFmtId="3" fontId="2" fillId="2" borderId="23" xfId="0" applyNumberFormat="1" applyFont="1" applyFill="1" applyBorder="1" applyAlignment="1">
      <alignment horizontal="right"/>
    </xf>
    <xf numFmtId="0" fontId="8" fillId="2" borderId="24" xfId="0" applyFont="1" applyFill="1" applyBorder="1" applyAlignment="1">
      <alignment horizontal="right"/>
    </xf>
    <xf numFmtId="3" fontId="2" fillId="2" borderId="25" xfId="0" applyNumberFormat="1" applyFont="1" applyFill="1" applyBorder="1" applyAlignment="1">
      <alignment horizontal="right" vertical="center" wrapText="1"/>
    </xf>
    <xf numFmtId="3" fontId="2" fillId="2" borderId="23" xfId="0" applyNumberFormat="1" applyFont="1" applyFill="1" applyBorder="1" applyAlignment="1">
      <alignment horizontal="right" vertical="center"/>
    </xf>
    <xf numFmtId="0" fontId="10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textRotation="90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1" fillId="2" borderId="2" xfId="0" applyFont="1" applyFill="1" applyBorder="1" applyAlignment="1">
      <alignment horizontal="center" vertical="center" textRotation="90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</cellXfs>
  <cellStyles count="5">
    <cellStyle name="Dobry" xfId="2" builtinId="26"/>
    <cellStyle name="Normalny" xfId="0" builtinId="0"/>
    <cellStyle name="Normalny 2" xfId="1"/>
    <cellStyle name="Normalny 7" xfId="4"/>
    <cellStyle name="Normalny 8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4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5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6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7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8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9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0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1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2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3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4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5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6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7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8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19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0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1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2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3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4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5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6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7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8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29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0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1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1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2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3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4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5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6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7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8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29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4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5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6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7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8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09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10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11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12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25</xdr:row>
      <xdr:rowOff>0</xdr:rowOff>
    </xdr:from>
    <xdr:ext cx="66675" cy="28575"/>
    <xdr:sp macro="" textlink="">
      <xdr:nvSpPr>
        <xdr:cNvPr id="3313" name="Text Box 39"/>
        <xdr:cNvSpPr txBox="1">
          <a:spLocks noChangeArrowheads="1"/>
        </xdr:cNvSpPr>
      </xdr:nvSpPr>
      <xdr:spPr bwMode="auto">
        <a:xfrm>
          <a:off x="0" y="6429375"/>
          <a:ext cx="66675" cy="28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6"/>
  <sheetViews>
    <sheetView showZeros="0" tabSelected="1" workbookViewId="0">
      <selection activeCell="K1" sqref="K1"/>
    </sheetView>
  </sheetViews>
  <sheetFormatPr defaultRowHeight="15"/>
  <cols>
    <col min="1" max="1" width="13" style="48" customWidth="1"/>
    <col min="2" max="2" width="46.42578125" style="48" customWidth="1"/>
    <col min="3" max="3" width="7.42578125" style="48" hidden="1" customWidth="1"/>
    <col min="4" max="5" width="6.42578125" style="48" customWidth="1"/>
    <col min="6" max="6" width="5.28515625" style="48" hidden="1" customWidth="1"/>
    <col min="7" max="13" width="9.140625" style="48" customWidth="1"/>
    <col min="14" max="16384" width="9.140625" style="48"/>
  </cols>
  <sheetData>
    <row r="1" spans="1:13">
      <c r="G1" s="49" t="s">
        <v>29</v>
      </c>
      <c r="K1" s="50" t="s">
        <v>53</v>
      </c>
    </row>
    <row r="2" spans="1:13">
      <c r="K2" s="48" t="s">
        <v>20</v>
      </c>
    </row>
    <row r="3" spans="1:13">
      <c r="K3" s="48" t="s">
        <v>21</v>
      </c>
    </row>
    <row r="4" spans="1:13">
      <c r="K4" s="48" t="s">
        <v>17</v>
      </c>
    </row>
    <row r="5" spans="1:13" s="50" customFormat="1" ht="14.25"/>
    <row r="6" spans="1:13" s="50" customFormat="1" ht="14.25"/>
    <row r="7" spans="1:13" s="50" customFormat="1" ht="14.25">
      <c r="A7" s="50" t="s">
        <v>0</v>
      </c>
    </row>
    <row r="8" spans="1:13" s="50" customFormat="1">
      <c r="A8" s="86" t="s">
        <v>18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</row>
    <row r="9" spans="1:13" s="50" customFormat="1" ht="14.25">
      <c r="A9" s="50" t="s">
        <v>1</v>
      </c>
    </row>
    <row r="10" spans="1:13" ht="15.75" thickBot="1">
      <c r="M10" s="51" t="s">
        <v>16</v>
      </c>
    </row>
    <row r="11" spans="1:13" s="52" customFormat="1" ht="27" customHeight="1" thickBot="1">
      <c r="A11" s="91" t="s">
        <v>2</v>
      </c>
      <c r="B11" s="89" t="s">
        <v>3</v>
      </c>
      <c r="C11" s="87" t="s">
        <v>4</v>
      </c>
      <c r="D11" s="87" t="s">
        <v>5</v>
      </c>
      <c r="E11" s="87" t="s">
        <v>6</v>
      </c>
      <c r="F11" s="87" t="s">
        <v>7</v>
      </c>
      <c r="G11" s="96" t="s">
        <v>8</v>
      </c>
      <c r="H11" s="102" t="s">
        <v>19</v>
      </c>
      <c r="I11" s="103"/>
      <c r="J11" s="103"/>
      <c r="K11" s="103"/>
      <c r="L11" s="103"/>
      <c r="M11" s="104"/>
    </row>
    <row r="12" spans="1:13" s="52" customFormat="1" ht="27" customHeight="1">
      <c r="A12" s="92"/>
      <c r="B12" s="90"/>
      <c r="C12" s="88"/>
      <c r="D12" s="88"/>
      <c r="E12" s="88"/>
      <c r="F12" s="88"/>
      <c r="G12" s="97"/>
      <c r="H12" s="93" t="s">
        <v>13</v>
      </c>
      <c r="I12" s="94"/>
      <c r="J12" s="95"/>
      <c r="K12" s="98" t="s">
        <v>14</v>
      </c>
      <c r="L12" s="98"/>
      <c r="M12" s="99"/>
    </row>
    <row r="13" spans="1:13" s="52" customFormat="1" ht="27" customHeight="1">
      <c r="A13" s="92"/>
      <c r="B13" s="90"/>
      <c r="C13" s="88"/>
      <c r="D13" s="88"/>
      <c r="E13" s="88"/>
      <c r="F13" s="88"/>
      <c r="G13" s="97"/>
      <c r="H13" s="92" t="s">
        <v>9</v>
      </c>
      <c r="I13" s="90" t="s">
        <v>10</v>
      </c>
      <c r="J13" s="101"/>
      <c r="K13" s="100" t="s">
        <v>9</v>
      </c>
      <c r="L13" s="90" t="s">
        <v>10</v>
      </c>
      <c r="M13" s="101"/>
    </row>
    <row r="14" spans="1:13" s="52" customFormat="1" ht="31.5" customHeight="1">
      <c r="A14" s="92"/>
      <c r="B14" s="90"/>
      <c r="C14" s="88"/>
      <c r="D14" s="88"/>
      <c r="E14" s="88"/>
      <c r="F14" s="88"/>
      <c r="G14" s="97"/>
      <c r="H14" s="92"/>
      <c r="I14" s="8" t="s">
        <v>11</v>
      </c>
      <c r="J14" s="53" t="s">
        <v>12</v>
      </c>
      <c r="K14" s="100"/>
      <c r="L14" s="8" t="s">
        <v>11</v>
      </c>
      <c r="M14" s="53" t="s">
        <v>12</v>
      </c>
    </row>
    <row r="15" spans="1:13" s="56" customFormat="1" ht="17.25" customHeight="1">
      <c r="A15" s="43">
        <v>1</v>
      </c>
      <c r="B15" s="45">
        <v>2</v>
      </c>
      <c r="C15" s="45">
        <v>3</v>
      </c>
      <c r="D15" s="45">
        <v>3</v>
      </c>
      <c r="E15" s="45">
        <v>4</v>
      </c>
      <c r="F15" s="45">
        <v>6</v>
      </c>
      <c r="G15" s="47">
        <v>5</v>
      </c>
      <c r="H15" s="43">
        <v>6</v>
      </c>
      <c r="I15" s="45">
        <v>7</v>
      </c>
      <c r="J15" s="54">
        <v>8</v>
      </c>
      <c r="K15" s="55">
        <v>9</v>
      </c>
      <c r="L15" s="45">
        <v>10</v>
      </c>
      <c r="M15" s="54">
        <v>11</v>
      </c>
    </row>
    <row r="16" spans="1:13" s="52" customFormat="1" ht="27.75" customHeight="1">
      <c r="A16" s="3"/>
      <c r="B16" s="1" t="s">
        <v>15</v>
      </c>
      <c r="C16" s="4"/>
      <c r="D16" s="4"/>
      <c r="E16" s="4"/>
      <c r="F16" s="4"/>
      <c r="G16" s="5"/>
      <c r="H16" s="57">
        <f>I16+J16</f>
        <v>550000</v>
      </c>
      <c r="I16" s="58">
        <f>I20+I24+I28+I33</f>
        <v>550000</v>
      </c>
      <c r="J16" s="59"/>
      <c r="K16" s="60">
        <f>L16+M16</f>
        <v>21394792</v>
      </c>
      <c r="L16" s="58">
        <f>L20+L24+L28+L33</f>
        <v>21394792</v>
      </c>
      <c r="M16" s="59"/>
    </row>
    <row r="17" spans="1:13" s="52" customFormat="1" ht="27.75" customHeight="1">
      <c r="A17" s="3"/>
      <c r="B17" s="2" t="s">
        <v>22</v>
      </c>
      <c r="C17" s="4"/>
      <c r="D17" s="4"/>
      <c r="E17" s="4"/>
      <c r="F17" s="4"/>
      <c r="G17" s="5"/>
      <c r="H17" s="57">
        <f t="shared" ref="H17:H36" si="0">I17+J17</f>
        <v>550000</v>
      </c>
      <c r="I17" s="58">
        <f>I16-I18</f>
        <v>550000</v>
      </c>
      <c r="J17" s="59"/>
      <c r="K17" s="60">
        <f t="shared" ref="K17:K36" si="1">L17+M17</f>
        <v>21228978</v>
      </c>
      <c r="L17" s="58">
        <f>L16-L18</f>
        <v>21228978</v>
      </c>
      <c r="M17" s="59"/>
    </row>
    <row r="18" spans="1:13" s="52" customFormat="1" ht="27.75" customHeight="1">
      <c r="A18" s="3"/>
      <c r="B18" s="2" t="s">
        <v>30</v>
      </c>
      <c r="C18" s="4"/>
      <c r="D18" s="4"/>
      <c r="E18" s="4"/>
      <c r="F18" s="4"/>
      <c r="G18" s="5"/>
      <c r="H18" s="57">
        <f t="shared" si="0"/>
        <v>0</v>
      </c>
      <c r="I18" s="58">
        <f>I27</f>
        <v>0</v>
      </c>
      <c r="J18" s="59"/>
      <c r="K18" s="60">
        <f t="shared" si="1"/>
        <v>165814</v>
      </c>
      <c r="L18" s="58">
        <f>L27</f>
        <v>165814</v>
      </c>
      <c r="M18" s="59"/>
    </row>
    <row r="19" spans="1:13" s="51" customFormat="1" ht="3" customHeight="1">
      <c r="A19" s="61"/>
      <c r="B19" s="62"/>
      <c r="C19" s="63"/>
      <c r="D19" s="63"/>
      <c r="E19" s="63"/>
      <c r="F19" s="63"/>
      <c r="G19" s="64"/>
      <c r="H19" s="57">
        <f t="shared" si="0"/>
        <v>0</v>
      </c>
      <c r="I19" s="65"/>
      <c r="J19" s="66"/>
      <c r="K19" s="60">
        <f t="shared" si="1"/>
        <v>0</v>
      </c>
      <c r="L19" s="65"/>
      <c r="M19" s="66"/>
    </row>
    <row r="20" spans="1:13" s="51" customFormat="1" ht="25.5" customHeight="1">
      <c r="A20" s="6"/>
      <c r="B20" s="7" t="s">
        <v>31</v>
      </c>
      <c r="C20" s="8"/>
      <c r="D20" s="8"/>
      <c r="E20" s="8"/>
      <c r="F20" s="8"/>
      <c r="G20" s="9"/>
      <c r="H20" s="57">
        <f t="shared" si="0"/>
        <v>0</v>
      </c>
      <c r="I20" s="65"/>
      <c r="J20" s="67"/>
      <c r="K20" s="68">
        <f t="shared" si="1"/>
        <v>550000</v>
      </c>
      <c r="L20" s="65">
        <f>L21</f>
        <v>550000</v>
      </c>
      <c r="M20" s="67"/>
    </row>
    <row r="21" spans="1:13" s="51" customFormat="1" ht="25.5" customHeight="1">
      <c r="A21" s="6"/>
      <c r="B21" s="7" t="s">
        <v>32</v>
      </c>
      <c r="C21" s="8"/>
      <c r="D21" s="15"/>
      <c r="E21" s="15"/>
      <c r="F21" s="15"/>
      <c r="G21" s="16"/>
      <c r="H21" s="57">
        <f t="shared" si="0"/>
        <v>0</v>
      </c>
      <c r="I21" s="65"/>
      <c r="J21" s="66"/>
      <c r="K21" s="60">
        <f t="shared" si="1"/>
        <v>550000</v>
      </c>
      <c r="L21" s="65">
        <f>L22</f>
        <v>550000</v>
      </c>
      <c r="M21" s="66"/>
    </row>
    <row r="22" spans="1:13" ht="30" customHeight="1">
      <c r="A22" s="17" t="s">
        <v>47</v>
      </c>
      <c r="B22" s="18" t="s">
        <v>33</v>
      </c>
      <c r="C22" s="19"/>
      <c r="D22" s="20"/>
      <c r="E22" s="20"/>
      <c r="F22" s="20"/>
      <c r="G22" s="21"/>
      <c r="H22" s="69">
        <f t="shared" si="0"/>
        <v>0</v>
      </c>
      <c r="I22" s="36"/>
      <c r="J22" s="70"/>
      <c r="K22" s="71">
        <f t="shared" si="1"/>
        <v>550000</v>
      </c>
      <c r="L22" s="36">
        <f>L23</f>
        <v>550000</v>
      </c>
      <c r="M22" s="70"/>
    </row>
    <row r="23" spans="1:13" ht="24">
      <c r="A23" s="22"/>
      <c r="B23" s="23" t="s">
        <v>22</v>
      </c>
      <c r="C23" s="24" t="s">
        <v>26</v>
      </c>
      <c r="D23" s="25">
        <v>855</v>
      </c>
      <c r="E23" s="26">
        <v>85505</v>
      </c>
      <c r="F23" s="26">
        <v>6059</v>
      </c>
      <c r="G23" s="27" t="s">
        <v>34</v>
      </c>
      <c r="H23" s="72">
        <f t="shared" si="0"/>
        <v>0</v>
      </c>
      <c r="I23" s="37"/>
      <c r="J23" s="73"/>
      <c r="K23" s="74">
        <f t="shared" si="1"/>
        <v>550000</v>
      </c>
      <c r="L23" s="37">
        <v>550000</v>
      </c>
      <c r="M23" s="73"/>
    </row>
    <row r="24" spans="1:13" ht="28.5" customHeight="1">
      <c r="A24" s="28"/>
      <c r="B24" s="29" t="s">
        <v>35</v>
      </c>
      <c r="C24" s="30"/>
      <c r="D24" s="30"/>
      <c r="E24" s="30"/>
      <c r="F24" s="30"/>
      <c r="G24" s="31"/>
      <c r="H24" s="57">
        <f t="shared" si="0"/>
        <v>0</v>
      </c>
      <c r="I24" s="65">
        <f>I25</f>
        <v>0</v>
      </c>
      <c r="J24" s="75"/>
      <c r="K24" s="60">
        <f t="shared" si="1"/>
        <v>165814</v>
      </c>
      <c r="L24" s="65">
        <f>L25</f>
        <v>165814</v>
      </c>
      <c r="M24" s="75"/>
    </row>
    <row r="25" spans="1:13" ht="28.5" customHeight="1">
      <c r="A25" s="6"/>
      <c r="B25" s="7" t="s">
        <v>36</v>
      </c>
      <c r="C25" s="8"/>
      <c r="D25" s="8"/>
      <c r="E25" s="8"/>
      <c r="F25" s="8"/>
      <c r="G25" s="9"/>
      <c r="H25" s="57">
        <f t="shared" si="0"/>
        <v>0</v>
      </c>
      <c r="I25" s="65"/>
      <c r="J25" s="75"/>
      <c r="K25" s="60">
        <f t="shared" si="1"/>
        <v>165814</v>
      </c>
      <c r="L25" s="65">
        <f>L26</f>
        <v>165814</v>
      </c>
      <c r="M25" s="75"/>
    </row>
    <row r="26" spans="1:13" ht="50.25" customHeight="1">
      <c r="A26" s="32" t="s">
        <v>48</v>
      </c>
      <c r="B26" s="33" t="s">
        <v>37</v>
      </c>
      <c r="C26" s="34"/>
      <c r="D26" s="34"/>
      <c r="E26" s="34"/>
      <c r="F26" s="34"/>
      <c r="G26" s="35"/>
      <c r="H26" s="69">
        <f t="shared" si="0"/>
        <v>0</v>
      </c>
      <c r="I26" s="36"/>
      <c r="J26" s="70"/>
      <c r="K26" s="71">
        <f t="shared" si="1"/>
        <v>165814</v>
      </c>
      <c r="L26" s="36">
        <f>SUM(L27:L27)</f>
        <v>165814</v>
      </c>
      <c r="M26" s="70"/>
    </row>
    <row r="27" spans="1:13" ht="24">
      <c r="A27" s="76"/>
      <c r="B27" s="23" t="s">
        <v>30</v>
      </c>
      <c r="C27" s="24" t="s">
        <v>38</v>
      </c>
      <c r="D27" s="24">
        <v>600</v>
      </c>
      <c r="E27" s="24">
        <v>60016</v>
      </c>
      <c r="F27" s="24">
        <v>6057</v>
      </c>
      <c r="G27" s="39" t="s">
        <v>39</v>
      </c>
      <c r="H27" s="72">
        <f t="shared" si="0"/>
        <v>0</v>
      </c>
      <c r="I27" s="37"/>
      <c r="J27" s="73"/>
      <c r="K27" s="74">
        <f t="shared" si="1"/>
        <v>165814</v>
      </c>
      <c r="L27" s="37">
        <v>165814</v>
      </c>
      <c r="M27" s="73"/>
    </row>
    <row r="28" spans="1:13" ht="26.25" customHeight="1">
      <c r="A28" s="6"/>
      <c r="B28" s="7" t="s">
        <v>40</v>
      </c>
      <c r="C28" s="8"/>
      <c r="D28" s="8"/>
      <c r="E28" s="8"/>
      <c r="F28" s="8"/>
      <c r="G28" s="9"/>
      <c r="H28" s="57">
        <f t="shared" si="0"/>
        <v>0</v>
      </c>
      <c r="I28" s="65"/>
      <c r="J28" s="75"/>
      <c r="K28" s="60">
        <f t="shared" si="1"/>
        <v>20000000</v>
      </c>
      <c r="L28" s="65">
        <f>L29</f>
        <v>20000000</v>
      </c>
      <c r="M28" s="75"/>
    </row>
    <row r="29" spans="1:13" ht="26.25" customHeight="1">
      <c r="A29" s="6"/>
      <c r="B29" s="7" t="s">
        <v>41</v>
      </c>
      <c r="C29" s="8"/>
      <c r="D29" s="8"/>
      <c r="E29" s="8"/>
      <c r="F29" s="8"/>
      <c r="G29" s="9"/>
      <c r="H29" s="57">
        <f t="shared" si="0"/>
        <v>0</v>
      </c>
      <c r="I29" s="65"/>
      <c r="J29" s="75"/>
      <c r="K29" s="60">
        <f t="shared" si="1"/>
        <v>20000000</v>
      </c>
      <c r="L29" s="65">
        <f>SUM(L30:L32)</f>
        <v>20000000</v>
      </c>
      <c r="M29" s="75"/>
    </row>
    <row r="30" spans="1:13" ht="40.5" customHeight="1">
      <c r="A30" s="38" t="s">
        <v>49</v>
      </c>
      <c r="B30" s="18" t="s">
        <v>42</v>
      </c>
      <c r="C30" s="24" t="s">
        <v>26</v>
      </c>
      <c r="D30" s="24">
        <v>900</v>
      </c>
      <c r="E30" s="24">
        <v>90005</v>
      </c>
      <c r="F30" s="24">
        <v>6230</v>
      </c>
      <c r="G30" s="39" t="s">
        <v>43</v>
      </c>
      <c r="H30" s="57">
        <f t="shared" si="0"/>
        <v>0</v>
      </c>
      <c r="I30" s="77"/>
      <c r="J30" s="75"/>
      <c r="K30" s="78">
        <f t="shared" si="1"/>
        <v>10000000</v>
      </c>
      <c r="L30" s="77">
        <v>10000000</v>
      </c>
      <c r="M30" s="75"/>
    </row>
    <row r="31" spans="1:13" ht="27.75" customHeight="1">
      <c r="A31" s="40" t="s">
        <v>50</v>
      </c>
      <c r="B31" s="41" t="s">
        <v>44</v>
      </c>
      <c r="C31" s="19" t="s">
        <v>26</v>
      </c>
      <c r="D31" s="19">
        <v>900</v>
      </c>
      <c r="E31" s="19">
        <v>90005</v>
      </c>
      <c r="F31" s="19">
        <v>6230</v>
      </c>
      <c r="G31" s="42" t="s">
        <v>43</v>
      </c>
      <c r="H31" s="57">
        <f t="shared" si="0"/>
        <v>0</v>
      </c>
      <c r="I31" s="77"/>
      <c r="J31" s="75"/>
      <c r="K31" s="78">
        <f t="shared" si="1"/>
        <v>5000000</v>
      </c>
      <c r="L31" s="77">
        <v>5000000</v>
      </c>
      <c r="M31" s="75"/>
    </row>
    <row r="32" spans="1:13" ht="27.75" customHeight="1">
      <c r="A32" s="43" t="s">
        <v>51</v>
      </c>
      <c r="B32" s="44" t="s">
        <v>45</v>
      </c>
      <c r="C32" s="45" t="s">
        <v>26</v>
      </c>
      <c r="D32" s="46">
        <v>900</v>
      </c>
      <c r="E32" s="46">
        <v>90005</v>
      </c>
      <c r="F32" s="45">
        <v>6230</v>
      </c>
      <c r="G32" s="47" t="s">
        <v>43</v>
      </c>
      <c r="H32" s="57">
        <f t="shared" si="0"/>
        <v>0</v>
      </c>
      <c r="I32" s="77"/>
      <c r="J32" s="75"/>
      <c r="K32" s="78">
        <f t="shared" si="1"/>
        <v>5000000</v>
      </c>
      <c r="L32" s="77">
        <v>5000000</v>
      </c>
      <c r="M32" s="75"/>
    </row>
    <row r="33" spans="1:13" s="50" customFormat="1" ht="27.75" customHeight="1">
      <c r="A33" s="6"/>
      <c r="B33" s="7" t="s">
        <v>23</v>
      </c>
      <c r="C33" s="8"/>
      <c r="D33" s="8"/>
      <c r="E33" s="8"/>
      <c r="F33" s="8"/>
      <c r="G33" s="9"/>
      <c r="H33" s="57">
        <f t="shared" si="0"/>
        <v>550000</v>
      </c>
      <c r="I33" s="65">
        <f>I34</f>
        <v>550000</v>
      </c>
      <c r="J33" s="79"/>
      <c r="K33" s="60">
        <f t="shared" si="1"/>
        <v>678978</v>
      </c>
      <c r="L33" s="65">
        <f>L34</f>
        <v>678978</v>
      </c>
      <c r="M33" s="79"/>
    </row>
    <row r="34" spans="1:13" s="50" customFormat="1" ht="27.75" customHeight="1">
      <c r="A34" s="6"/>
      <c r="B34" s="7" t="s">
        <v>24</v>
      </c>
      <c r="C34" s="8"/>
      <c r="D34" s="8"/>
      <c r="E34" s="8"/>
      <c r="F34" s="8"/>
      <c r="G34" s="9"/>
      <c r="H34" s="57">
        <f t="shared" si="0"/>
        <v>550000</v>
      </c>
      <c r="I34" s="65">
        <f>SUM(I35:I36)</f>
        <v>550000</v>
      </c>
      <c r="J34" s="79"/>
      <c r="K34" s="60">
        <f t="shared" si="1"/>
        <v>678978</v>
      </c>
      <c r="L34" s="65">
        <f>SUM(L35:L36)</f>
        <v>678978</v>
      </c>
      <c r="M34" s="79"/>
    </row>
    <row r="35" spans="1:13" ht="27.75" customHeight="1">
      <c r="A35" s="43" t="s">
        <v>52</v>
      </c>
      <c r="B35" s="44" t="s">
        <v>46</v>
      </c>
      <c r="C35" s="45" t="s">
        <v>26</v>
      </c>
      <c r="D35" s="46">
        <v>700</v>
      </c>
      <c r="E35" s="46">
        <v>70095</v>
      </c>
      <c r="F35" s="45">
        <v>6050</v>
      </c>
      <c r="G35" s="47" t="s">
        <v>34</v>
      </c>
      <c r="H35" s="80">
        <f t="shared" si="0"/>
        <v>550000</v>
      </c>
      <c r="I35" s="77">
        <v>550000</v>
      </c>
      <c r="J35" s="75"/>
      <c r="K35" s="78">
        <f t="shared" si="1"/>
        <v>0</v>
      </c>
      <c r="L35" s="77"/>
      <c r="M35" s="75"/>
    </row>
    <row r="36" spans="1:13" ht="27.75" customHeight="1" thickBot="1">
      <c r="A36" s="10" t="s">
        <v>28</v>
      </c>
      <c r="B36" s="11" t="s">
        <v>25</v>
      </c>
      <c r="C36" s="12" t="s">
        <v>26</v>
      </c>
      <c r="D36" s="13">
        <v>700</v>
      </c>
      <c r="E36" s="13">
        <v>70095</v>
      </c>
      <c r="F36" s="13">
        <v>6050</v>
      </c>
      <c r="G36" s="14" t="s">
        <v>27</v>
      </c>
      <c r="H36" s="81">
        <f t="shared" si="0"/>
        <v>0</v>
      </c>
      <c r="I36" s="82"/>
      <c r="J36" s="83"/>
      <c r="K36" s="84">
        <f t="shared" si="1"/>
        <v>678978</v>
      </c>
      <c r="L36" s="85">
        <v>678978</v>
      </c>
      <c r="M36" s="83"/>
    </row>
  </sheetData>
  <mergeCells count="15">
    <mergeCell ref="A8:M8"/>
    <mergeCell ref="D11:D14"/>
    <mergeCell ref="C11:C14"/>
    <mergeCell ref="B11:B14"/>
    <mergeCell ref="A11:A14"/>
    <mergeCell ref="H12:J12"/>
    <mergeCell ref="G11:G14"/>
    <mergeCell ref="F11:F14"/>
    <mergeCell ref="E11:E14"/>
    <mergeCell ref="K12:M12"/>
    <mergeCell ref="K13:K14"/>
    <mergeCell ref="L13:M13"/>
    <mergeCell ref="H11:M11"/>
    <mergeCell ref="I13:J13"/>
    <mergeCell ref="H13:H14"/>
  </mergeCells>
  <printOptions horizontalCentered="1"/>
  <pageMargins left="0.31496062992125984" right="0.31496062992125984" top="0.55118110236220474" bottom="0.39370078740157483" header="0.31496062992125984" footer="0.31496062992125984"/>
  <pageSetup paperSize="9" orientation="landscape" r:id="rId1"/>
  <headerFooter>
    <oddHeader>&amp;L&amp;"Times New Roman,Kursywa"&amp;8&amp;F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 RMK zm 2  programowe</vt:lpstr>
      <vt:lpstr>'A RMK zm 2  programowe'!Obszar_wydruku</vt:lpstr>
      <vt:lpstr>'A RMK zm 2  programowe'!Tytuły_wydruku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Krawczuk Sławomira</dc:creator>
  <cp:lastModifiedBy>Wrońska Małgorzata</cp:lastModifiedBy>
  <cp:lastPrinted>2019-03-14T10:19:53Z</cp:lastPrinted>
  <dcterms:created xsi:type="dcterms:W3CDTF">2018-01-15T11:48:58Z</dcterms:created>
  <dcterms:modified xsi:type="dcterms:W3CDTF">2019-03-14T10:56:13Z</dcterms:modified>
</cp:coreProperties>
</file>