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mk.local\dane\budzet\Inout\RMK 2018\"/>
    </mc:Choice>
  </mc:AlternateContent>
  <bookViews>
    <workbookView xWindow="0" yWindow="0" windowWidth="28800" windowHeight="12435"/>
  </bookViews>
  <sheets>
    <sheet name="RMK zm 33 programowe " sheetId="5" r:id="rId1"/>
  </sheets>
  <definedNames>
    <definedName name="_xlnm.Print_Area" localSheetId="0">'RMK zm 33 programowe '!$A$1:$M$39</definedName>
    <definedName name="_xlnm.Print_Titles" localSheetId="0">'RMK zm 33 programowe '!$3:$7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5" l="1"/>
  <c r="I19" i="5"/>
  <c r="I10" i="5" l="1"/>
  <c r="I34" i="5"/>
  <c r="H9" i="5"/>
  <c r="I9" i="5"/>
  <c r="H38" i="5"/>
  <c r="H39" i="5"/>
  <c r="I38" i="5"/>
  <c r="H33" i="5"/>
  <c r="I32" i="5"/>
  <c r="H32" i="5" s="1"/>
  <c r="I31" i="5"/>
  <c r="H31" i="5" s="1"/>
  <c r="I30" i="5"/>
  <c r="H30" i="5" s="1"/>
  <c r="H29" i="5"/>
  <c r="I28" i="5"/>
  <c r="H28" i="5" s="1"/>
  <c r="H27" i="5"/>
  <c r="I26" i="5"/>
  <c r="H26" i="5"/>
  <c r="H25" i="5"/>
  <c r="I24" i="5"/>
  <c r="H24" i="5" s="1"/>
  <c r="H23" i="5"/>
  <c r="I22" i="5"/>
  <c r="H22" i="5" s="1"/>
  <c r="H13" i="5" l="1"/>
  <c r="H17" i="5"/>
  <c r="H21" i="5"/>
  <c r="H34" i="5"/>
  <c r="H37" i="5"/>
  <c r="I36" i="5"/>
  <c r="I35" i="5" s="1"/>
  <c r="I20" i="5"/>
  <c r="I16" i="5"/>
  <c r="I15" i="5" s="1"/>
  <c r="I14" i="5" s="1"/>
  <c r="H14" i="5" s="1"/>
  <c r="I12" i="5"/>
  <c r="H12" i="5" s="1"/>
  <c r="I11" i="5"/>
  <c r="H11" i="5" s="1"/>
  <c r="H10" i="5"/>
  <c r="H36" i="5" l="1"/>
  <c r="I18" i="5"/>
  <c r="H19" i="5"/>
  <c r="H20" i="5"/>
  <c r="H16" i="5"/>
  <c r="H35" i="5"/>
  <c r="H15" i="5"/>
  <c r="H18" i="5" l="1"/>
  <c r="H8" i="5"/>
</calcChain>
</file>

<file path=xl/sharedStrings.xml><?xml version="1.0" encoding="utf-8"?>
<sst xmlns="http://schemas.openxmlformats.org/spreadsheetml/2006/main" count="78" uniqueCount="56">
  <si>
    <t>2. WYDATKI NA INWESTYCJE PROGRAMOWE</t>
  </si>
  <si>
    <t>Nr zadania</t>
  </si>
  <si>
    <t xml:space="preserve">Nazwa zadania </t>
  </si>
  <si>
    <t xml:space="preserve">Kategoria </t>
  </si>
  <si>
    <t xml:space="preserve">Dział </t>
  </si>
  <si>
    <t>Rozdział</t>
  </si>
  <si>
    <t>Paragraf</t>
  </si>
  <si>
    <t>Jednostka Realizująca</t>
  </si>
  <si>
    <t>Budżet na 2018 rok</t>
  </si>
  <si>
    <t xml:space="preserve">Budżet ogółem </t>
  </si>
  <si>
    <t>w tym:</t>
  </si>
  <si>
    <t>zadania gminy</t>
  </si>
  <si>
    <t>zadania powiatu</t>
  </si>
  <si>
    <t>zmniejszenia</t>
  </si>
  <si>
    <t>zwiększenia</t>
  </si>
  <si>
    <t>Razem wydatki na inwestycje programowe, w tym:</t>
  </si>
  <si>
    <t>w zł</t>
  </si>
  <si>
    <t>ZDROWIE</t>
  </si>
  <si>
    <t>Program dostosowawczy zakładów lecznictwa zamkniętego</t>
  </si>
  <si>
    <t>środki  pochodzące ze źródeł zagranicznych, niepodlegające zwrotowi</t>
  </si>
  <si>
    <t>NFRZK</t>
  </si>
  <si>
    <t xml:space="preserve">KULTURA I OCHRONA DZIEDZICTWA </t>
  </si>
  <si>
    <t>Rewaloryzacja i renowacja obiektów zabytkowych</t>
  </si>
  <si>
    <t>GWSOZ</t>
  </si>
  <si>
    <t>GWUDR</t>
  </si>
  <si>
    <t>ZBK</t>
  </si>
  <si>
    <t>koncesja</t>
  </si>
  <si>
    <t>Termomodernizacja budynków użyteczności publicznej przeznaczonych na realizowanie świadczeń zdrowotnych w Krakowie (ZIT)</t>
  </si>
  <si>
    <t xml:space="preserve">TRANSPORT </t>
  </si>
  <si>
    <t>Budowa i przebudowa dróg wraz z oświetleniem oraz budowa ścieżek rowerowych</t>
  </si>
  <si>
    <t>Budowa wiat przystankowych na terenie miasta Krakowa</t>
  </si>
  <si>
    <t>GWSKK</t>
  </si>
  <si>
    <t>ZDMK</t>
  </si>
  <si>
    <t>Restauracja wraz z adaptacją obiektu fortecznego na siedzibę podmiotów kultury na bazie nieruchomości zabudowanej Fortem Nr 52 Borek</t>
  </si>
  <si>
    <t>ZBK/Z1.6/15</t>
  </si>
  <si>
    <t>ZIKiT/T1.51/11</t>
  </si>
  <si>
    <t>ZBK/K1.12/15</t>
  </si>
  <si>
    <t>ZIKiT/T1.90/16</t>
  </si>
  <si>
    <t>Budowa ścieżki rowerowej od kładki na Wiśle łączącej Kazimierz z Ludwinowem wzdłuż ul. M. Konopnickiej do Ronda Matecznego, następnie wzdłuż ul. Kamieńskiego (wraz z kładką na ul. Kamieńskiego) w Krakowie (ZIT)</t>
  </si>
  <si>
    <t>ZIKiT/T1.93/17</t>
  </si>
  <si>
    <t>Budowa ścieżki rowerowej od ul. Przybyszewskiego wzdłuż ulic: Armii Krajowej oraz Jasnogórskiej do granic Miasta Krakowa (ZIT)</t>
  </si>
  <si>
    <t>ZIKiT/T1.97/16</t>
  </si>
  <si>
    <t>Budowa ścieżki rowerowej od ul. Powstańców wzdłuż ulic Strzelców i Lublańskiej do estakady wraz z dostosowaniem tunelu łączącego ulice Brogi - Rakowicka do ruchu rowerowego w Krakowie (ZIT)</t>
  </si>
  <si>
    <t>ZIKiT/T1.99/17</t>
  </si>
  <si>
    <t>Budowa ścieżki rowerowej wzdłuż ulic Babińskiego i Skotnickiej od ul. Bunscha do ul. Trockiego w Krakowie (ZIT)</t>
  </si>
  <si>
    <t xml:space="preserve">OCHRONA I KSZTAŁTOWANIE ŚRODOWISKA </t>
  </si>
  <si>
    <t xml:space="preserve"> Program ochrony i kształtowania zieleni miejskiej</t>
  </si>
  <si>
    <t>ZZM/O1.54/16</t>
  </si>
  <si>
    <t>Utworzenie Parku Reduta</t>
  </si>
  <si>
    <t>ZZM</t>
  </si>
  <si>
    <t>Budowa i adaptacja budynków na cele kulturalne</t>
  </si>
  <si>
    <t>Wykup lokali na potrzeby Krakowskiego Biura Festiwalowego</t>
  </si>
  <si>
    <t>GWSMK</t>
  </si>
  <si>
    <t>KD</t>
  </si>
  <si>
    <t xml:space="preserve">środki własne Miasta </t>
  </si>
  <si>
    <t>KD/K2.70/18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</si>
</sst>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7" fillId="2" borderId="0" applyNumberFormat="0" applyBorder="0" applyAlignment="0" applyProtection="0"/>
  </cellStyleXfs>
  <cellXfs count="125">
    <xf numFmtId="0" fontId="0" fillId="0" borderId="0" xfId="0"/>
    <xf numFmtId="0" fontId="5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3" fontId="1" fillId="3" borderId="7" xfId="0" applyNumberFormat="1" applyFon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 wrapText="1" indent="2"/>
    </xf>
    <xf numFmtId="0" fontId="1" fillId="3" borderId="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3" fontId="1" fillId="3" borderId="24" xfId="0" applyNumberFormat="1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2" applyFont="1" applyFill="1" applyBorder="1" applyAlignment="1">
      <alignment horizontal="center" vertical="center" wrapText="1"/>
    </xf>
    <xf numFmtId="0" fontId="3" fillId="3" borderId="21" xfId="2" applyFont="1" applyFill="1" applyBorder="1" applyAlignment="1">
      <alignment horizontal="center" vertical="center" wrapText="1"/>
    </xf>
    <xf numFmtId="3" fontId="3" fillId="3" borderId="18" xfId="0" applyNumberFormat="1" applyFont="1" applyFill="1" applyBorder="1" applyAlignment="1">
      <alignment horizontal="right" vertical="center" wrapText="1"/>
    </xf>
    <xf numFmtId="3" fontId="3" fillId="3" borderId="20" xfId="0" applyNumberFormat="1" applyFont="1" applyFill="1" applyBorder="1" applyAlignment="1">
      <alignment vertical="center"/>
    </xf>
    <xf numFmtId="3" fontId="3" fillId="3" borderId="25" xfId="0" applyNumberFormat="1" applyFont="1" applyFill="1" applyBorder="1" applyAlignment="1">
      <alignment vertical="center"/>
    </xf>
    <xf numFmtId="3" fontId="3" fillId="3" borderId="26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left" vertical="center" wrapText="1" indent="2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2" applyFont="1" applyFill="1" applyBorder="1" applyAlignment="1">
      <alignment horizontal="center" vertical="center" wrapText="1"/>
    </xf>
    <xf numFmtId="0" fontId="3" fillId="3" borderId="23" xfId="2" applyFont="1" applyFill="1" applyBorder="1" applyAlignment="1">
      <alignment horizontal="center" vertical="center" wrapText="1"/>
    </xf>
    <xf numFmtId="3" fontId="3" fillId="3" borderId="22" xfId="0" applyNumberFormat="1" applyFont="1" applyFill="1" applyBorder="1" applyAlignment="1">
      <alignment horizontal="right" vertical="center" wrapText="1"/>
    </xf>
    <xf numFmtId="3" fontId="3" fillId="3" borderId="24" xfId="0" applyNumberFormat="1" applyFont="1" applyFill="1" applyBorder="1" applyAlignment="1">
      <alignment vertical="center"/>
    </xf>
    <xf numFmtId="0" fontId="3" fillId="3" borderId="27" xfId="0" applyFont="1" applyFill="1" applyBorder="1"/>
    <xf numFmtId="3" fontId="1" fillId="3" borderId="28" xfId="0" applyNumberFormat="1" applyFont="1" applyFill="1" applyBorder="1" applyAlignment="1">
      <alignment horizontal="right" vertical="center" wrapText="1"/>
    </xf>
    <xf numFmtId="0" fontId="3" fillId="3" borderId="24" xfId="0" applyFont="1" applyFill="1" applyBorder="1"/>
    <xf numFmtId="3" fontId="1" fillId="3" borderId="27" xfId="0" applyNumberFormat="1" applyFont="1" applyFill="1" applyBorder="1" applyAlignment="1">
      <alignment vertical="center"/>
    </xf>
    <xf numFmtId="0" fontId="3" fillId="3" borderId="0" xfId="0" applyFont="1" applyFill="1"/>
    <xf numFmtId="0" fontId="1" fillId="3" borderId="2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3" fillId="3" borderId="1" xfId="0" applyFont="1" applyFill="1" applyBorder="1"/>
    <xf numFmtId="3" fontId="3" fillId="3" borderId="16" xfId="0" applyNumberFormat="1" applyFont="1" applyFill="1" applyBorder="1" applyAlignment="1">
      <alignment horizontal="right" vertical="center" wrapText="1"/>
    </xf>
    <xf numFmtId="3" fontId="3" fillId="3" borderId="7" xfId="0" applyNumberFormat="1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5" xfId="0" applyFont="1" applyFill="1" applyBorder="1"/>
    <xf numFmtId="0" fontId="3" fillId="3" borderId="20" xfId="0" applyFont="1" applyFill="1" applyBorder="1"/>
    <xf numFmtId="0" fontId="3" fillId="3" borderId="22" xfId="5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8" xfId="6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3" fontId="3" fillId="3" borderId="28" xfId="0" applyNumberFormat="1" applyFont="1" applyFill="1" applyBorder="1" applyAlignment="1">
      <alignment horizontal="right" vertical="center" wrapText="1"/>
    </xf>
    <xf numFmtId="3" fontId="3" fillId="3" borderId="27" xfId="0" applyNumberFormat="1" applyFont="1" applyFill="1" applyBorder="1" applyAlignment="1">
      <alignment vertical="center"/>
    </xf>
    <xf numFmtId="0" fontId="3" fillId="3" borderId="19" xfId="0" applyFont="1" applyFill="1" applyBorder="1" applyAlignment="1">
      <alignment horizontal="left" vertical="center" wrapText="1"/>
    </xf>
    <xf numFmtId="0" fontId="3" fillId="3" borderId="29" xfId="6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7" xfId="0" applyFont="1" applyFill="1" applyBorder="1"/>
    <xf numFmtId="0" fontId="1" fillId="3" borderId="1" xfId="0" applyFont="1" applyFill="1" applyBorder="1"/>
    <xf numFmtId="0" fontId="3" fillId="3" borderId="19" xfId="0" applyFont="1" applyFill="1" applyBorder="1" applyAlignment="1">
      <alignment vertical="center" wrapText="1"/>
    </xf>
    <xf numFmtId="0" fontId="3" fillId="3" borderId="26" xfId="0" applyFont="1" applyFill="1" applyBorder="1"/>
    <xf numFmtId="0" fontId="3" fillId="3" borderId="22" xfId="6" applyFont="1" applyFill="1" applyBorder="1" applyAlignment="1">
      <alignment horizontal="center" vertical="center" wrapText="1"/>
    </xf>
    <xf numFmtId="0" fontId="3" fillId="3" borderId="28" xfId="0" applyFont="1" applyFill="1" applyBorder="1"/>
    <xf numFmtId="0" fontId="1" fillId="3" borderId="23" xfId="0" applyFont="1" applyFill="1" applyBorder="1" applyAlignment="1">
      <alignment vertical="center" wrapText="1"/>
    </xf>
    <xf numFmtId="3" fontId="1" fillId="3" borderId="22" xfId="0" applyNumberFormat="1" applyFont="1" applyFill="1" applyBorder="1" applyAlignment="1">
      <alignment horizontal="right" vertical="center" wrapText="1"/>
    </xf>
    <xf numFmtId="0" fontId="3" fillId="3" borderId="20" xfId="2" applyFont="1" applyFill="1" applyBorder="1" applyAlignment="1">
      <alignment horizontal="center" vertical="center" wrapText="1"/>
    </xf>
    <xf numFmtId="0" fontId="1" fillId="3" borderId="25" xfId="0" applyFont="1" applyFill="1" applyBorder="1"/>
    <xf numFmtId="3" fontId="1" fillId="3" borderId="26" xfId="0" applyNumberFormat="1" applyFont="1" applyFill="1" applyBorder="1" applyAlignment="1">
      <alignment horizontal="right" vertical="center" wrapText="1"/>
    </xf>
    <xf numFmtId="0" fontId="1" fillId="3" borderId="20" xfId="0" applyFont="1" applyFill="1" applyBorder="1"/>
    <xf numFmtId="3" fontId="1" fillId="3" borderId="25" xfId="0" applyNumberFormat="1" applyFont="1" applyFill="1" applyBorder="1" applyAlignment="1">
      <alignment vertical="center"/>
    </xf>
    <xf numFmtId="3" fontId="3" fillId="3" borderId="29" xfId="0" applyNumberFormat="1" applyFont="1" applyFill="1" applyBorder="1" applyAlignment="1">
      <alignment horizontal="right" vertical="center" wrapText="1"/>
    </xf>
    <xf numFmtId="3" fontId="3" fillId="3" borderId="17" xfId="0" applyNumberFormat="1" applyFont="1" applyFill="1" applyBorder="1" applyAlignment="1">
      <alignment vertical="center"/>
    </xf>
    <xf numFmtId="0" fontId="3" fillId="3" borderId="33" xfId="0" applyFont="1" applyFill="1" applyBorder="1"/>
    <xf numFmtId="3" fontId="3" fillId="3" borderId="34" xfId="0" applyNumberFormat="1" applyFont="1" applyFill="1" applyBorder="1" applyAlignment="1">
      <alignment horizontal="right" vertical="center" wrapText="1"/>
    </xf>
    <xf numFmtId="0" fontId="3" fillId="3" borderId="17" xfId="0" applyFont="1" applyFill="1" applyBorder="1"/>
    <xf numFmtId="3" fontId="3" fillId="3" borderId="33" xfId="0" applyNumberFormat="1" applyFont="1" applyFill="1" applyBorder="1" applyAlignment="1">
      <alignment vertical="center"/>
    </xf>
    <xf numFmtId="0" fontId="3" fillId="3" borderId="16" xfId="0" applyFont="1" applyFill="1" applyBorder="1"/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3" fontId="3" fillId="3" borderId="30" xfId="0" applyNumberFormat="1" applyFont="1" applyFill="1" applyBorder="1" applyAlignment="1">
      <alignment horizontal="right" vertical="center" wrapText="1"/>
    </xf>
    <xf numFmtId="3" fontId="3" fillId="3" borderId="31" xfId="0" applyNumberFormat="1" applyFont="1" applyFill="1" applyBorder="1" applyAlignment="1">
      <alignment vertical="center"/>
    </xf>
    <xf numFmtId="0" fontId="3" fillId="3" borderId="35" xfId="0" applyFont="1" applyFill="1" applyBorder="1"/>
    <xf numFmtId="0" fontId="3" fillId="3" borderId="36" xfId="0" applyFont="1" applyFill="1" applyBorder="1"/>
    <xf numFmtId="0" fontId="3" fillId="3" borderId="31" xfId="0" applyFont="1" applyFill="1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7">
    <cellStyle name="Dobry" xfId="6" builtinId="26"/>
    <cellStyle name="Normalny" xfId="0" builtinId="0"/>
    <cellStyle name="Normalny 15" xfId="1"/>
    <cellStyle name="Normalny 2" xfId="2"/>
    <cellStyle name="Normalny 6" xfId="4"/>
    <cellStyle name="Normalny 7" xfId="3"/>
    <cellStyle name="Normalny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5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5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5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5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5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5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5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5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5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5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6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6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6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6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6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6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6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6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6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7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7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7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7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7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7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7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7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7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8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8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8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8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8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8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8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8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8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8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9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9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9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9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9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9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9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9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0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0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0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0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0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0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0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0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0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0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1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1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1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1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1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1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1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1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1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1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2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2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2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2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2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2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2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2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2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3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3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3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3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3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3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3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3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3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3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4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4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4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4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4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4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4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4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4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4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5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5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5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5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5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5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5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5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5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6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6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6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6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6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6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6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6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6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6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7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7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7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7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7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7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7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7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7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7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8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8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8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8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8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8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8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8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8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9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9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9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9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9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9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9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9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9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19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0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0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0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0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0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0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0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0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0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0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1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1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1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1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1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1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1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1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1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1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2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2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2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2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2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2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2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2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2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2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3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3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3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3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3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3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3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3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3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3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4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4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4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4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4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4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4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4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4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4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5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5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5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5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5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5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5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5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5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5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6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6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6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6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6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6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6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6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6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6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7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7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7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7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7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7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7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7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7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7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8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8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8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8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8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8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8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8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8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9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9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9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9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9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9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9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9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9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29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0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0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0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0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0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0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0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0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0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0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1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1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1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1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1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1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1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1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1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2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2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2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2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2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2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2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2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2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2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3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3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3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3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3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3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3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3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3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3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4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4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4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4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4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4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4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4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4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5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5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5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5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5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5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5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5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5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5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6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6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6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6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6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6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6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6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6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6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7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7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7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7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7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7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7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7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7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8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8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8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8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8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8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8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8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8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8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9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9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9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9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9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9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9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9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9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39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0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0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0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0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0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0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06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07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08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09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10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11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12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13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14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66675" cy="28575"/>
    <xdr:sp macro="" textlink="">
      <xdr:nvSpPr>
        <xdr:cNvPr id="415" name="Text Box 39"/>
        <xdr:cNvSpPr txBox="1">
          <a:spLocks noChangeArrowheads="1"/>
        </xdr:cNvSpPr>
      </xdr:nvSpPr>
      <xdr:spPr bwMode="auto">
        <a:xfrm>
          <a:off x="0" y="634365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1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1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1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1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2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2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2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2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2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2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2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2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2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3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3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3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3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3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3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3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3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3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3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4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4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4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4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4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4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4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4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4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4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5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5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5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5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5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5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5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5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5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5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6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6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6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6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6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6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6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6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6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6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7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7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7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7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7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7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7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7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7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7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8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8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8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8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8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8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8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8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8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8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9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9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9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9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9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9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9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9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49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0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0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0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0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0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0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0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0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0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0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1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1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1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1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1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1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1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1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1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2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2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2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2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2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2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2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2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2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3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3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3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3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3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3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3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3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3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3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4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4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4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4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4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4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4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4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4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4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5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5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5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5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5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5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5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5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5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6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6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6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6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6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6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6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6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6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6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7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7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7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7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7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7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7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7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7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7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8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8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8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8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8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8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8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8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8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8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9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9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9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9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9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9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9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9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9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59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0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0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0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0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0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0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0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0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0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0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1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1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1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1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1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1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1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1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1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1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2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2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2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2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2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2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2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2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2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2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3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3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3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3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3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3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3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3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3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3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4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4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4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4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4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4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4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4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4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4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5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5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5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5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5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5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5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5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5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5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6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6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6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6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6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6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6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6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6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6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7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7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7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7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7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7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7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7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7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7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8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8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8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8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8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8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8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8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8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8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9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9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9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9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9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9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9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9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9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69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0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0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0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0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0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0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0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0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0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1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1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1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1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1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1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1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1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1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1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2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2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2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2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2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2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2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2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2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3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3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3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3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3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3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3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3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3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3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4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4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4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4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4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4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4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4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4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4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5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5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5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5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5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5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5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5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5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5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6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6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6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6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6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6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6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6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6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6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7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7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7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7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7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7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7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7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7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7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8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8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8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8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8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8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8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8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8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8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9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9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9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9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9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9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9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9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9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79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0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0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0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0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0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0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0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0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0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0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1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1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1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1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1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1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1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1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1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1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20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21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22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23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24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25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26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27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28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66675" cy="28575"/>
    <xdr:sp macro="" textlink="">
      <xdr:nvSpPr>
        <xdr:cNvPr id="829" name="Text Box 39"/>
        <xdr:cNvSpPr txBox="1">
          <a:spLocks noChangeArrowheads="1"/>
        </xdr:cNvSpPr>
      </xdr:nvSpPr>
      <xdr:spPr bwMode="auto">
        <a:xfrm>
          <a:off x="0" y="60864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3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3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3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3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3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3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3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3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3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3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4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4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4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4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4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4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4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4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4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4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5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5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5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5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5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5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5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5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5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5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6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6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6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6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6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6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6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6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6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6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7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7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7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7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7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7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7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7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7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7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8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8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8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8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8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8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8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8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8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8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9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9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9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9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9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9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9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9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9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89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0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0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0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0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0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0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0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0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0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0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1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1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1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1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1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1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1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1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1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1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2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2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2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2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2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2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2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2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2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2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3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3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3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3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3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3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3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3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3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3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4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4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4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4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4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4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4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4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4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4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5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5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5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5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5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5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5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5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5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5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6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6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6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6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6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6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6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6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6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6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7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7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7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7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7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7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7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7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7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7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8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8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8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8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8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8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8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8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8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8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9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9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9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9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9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9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9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9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9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99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0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0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0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0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0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0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0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0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0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0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1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1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1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1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1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1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1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1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1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1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2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2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2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2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2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2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2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2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2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2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3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3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3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3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3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3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3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3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3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3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4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4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4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4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4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4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4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4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4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4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5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5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5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5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5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5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5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5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5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5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6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6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6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6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6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6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6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6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6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7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7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7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7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7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7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7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7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7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7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8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8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8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8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8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8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8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8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8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8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9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9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9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9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9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9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9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9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9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09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0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0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0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0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0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0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0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0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0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1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1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1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1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1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1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1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1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1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1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2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2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2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2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2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2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2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2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2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2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3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3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3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3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3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3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3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3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3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3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4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4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4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4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4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4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4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4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4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4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5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5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5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5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5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5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5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5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5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5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6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6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6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6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6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6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6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6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6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7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7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7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7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7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7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7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7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7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7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8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8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8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8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8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8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8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8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8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8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9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9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9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9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9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9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9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9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9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19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0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0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0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0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0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0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0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0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0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1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1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1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1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1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1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1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1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1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1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2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2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2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2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2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2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2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2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2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2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3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3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3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3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34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35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36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37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38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39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40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41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42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66675" cy="28575"/>
    <xdr:sp macro="" textlink="">
      <xdr:nvSpPr>
        <xdr:cNvPr id="1243" name="Text Box 39"/>
        <xdr:cNvSpPr txBox="1">
          <a:spLocks noChangeArrowheads="1"/>
        </xdr:cNvSpPr>
      </xdr:nvSpPr>
      <xdr:spPr bwMode="auto">
        <a:xfrm>
          <a:off x="0" y="4838700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Zeros="0" tabSelected="1" topLeftCell="A23" workbookViewId="0">
      <selection activeCell="X31" sqref="X31"/>
    </sheetView>
  </sheetViews>
  <sheetFormatPr defaultRowHeight="15"/>
  <cols>
    <col min="1" max="1" width="13.5703125" style="2" customWidth="1"/>
    <col min="2" max="2" width="46.42578125" style="2" customWidth="1"/>
    <col min="3" max="3" width="7.42578125" style="2" hidden="1" customWidth="1"/>
    <col min="4" max="5" width="6.42578125" style="2" customWidth="1"/>
    <col min="6" max="6" width="5.28515625" style="2" hidden="1" customWidth="1"/>
    <col min="7" max="13" width="9.140625" style="2" customWidth="1"/>
    <col min="14" max="16384" width="9.140625" style="2"/>
  </cols>
  <sheetData>
    <row r="1" spans="1:13" s="1" customFormat="1" ht="14.25">
      <c r="A1" s="1" t="s">
        <v>0</v>
      </c>
    </row>
    <row r="2" spans="1:13" ht="15.75" thickBot="1">
      <c r="M2" s="3" t="s">
        <v>16</v>
      </c>
    </row>
    <row r="3" spans="1:13" s="4" customFormat="1" ht="27" customHeight="1" thickBot="1">
      <c r="A3" s="109" t="s">
        <v>1</v>
      </c>
      <c r="B3" s="111" t="s">
        <v>2</v>
      </c>
      <c r="C3" s="113" t="s">
        <v>3</v>
      </c>
      <c r="D3" s="113" t="s">
        <v>4</v>
      </c>
      <c r="E3" s="113" t="s">
        <v>5</v>
      </c>
      <c r="F3" s="113" t="s">
        <v>6</v>
      </c>
      <c r="G3" s="115" t="s">
        <v>7</v>
      </c>
      <c r="H3" s="117" t="s">
        <v>8</v>
      </c>
      <c r="I3" s="118"/>
      <c r="J3" s="118"/>
      <c r="K3" s="118"/>
      <c r="L3" s="118"/>
      <c r="M3" s="119"/>
    </row>
    <row r="4" spans="1:13" s="4" customFormat="1" ht="27" customHeight="1">
      <c r="A4" s="110"/>
      <c r="B4" s="112"/>
      <c r="C4" s="114"/>
      <c r="D4" s="114"/>
      <c r="E4" s="114"/>
      <c r="F4" s="114"/>
      <c r="G4" s="116"/>
      <c r="H4" s="120" t="s">
        <v>13</v>
      </c>
      <c r="I4" s="121"/>
      <c r="J4" s="122"/>
      <c r="K4" s="121" t="s">
        <v>14</v>
      </c>
      <c r="L4" s="121"/>
      <c r="M4" s="122"/>
    </row>
    <row r="5" spans="1:13" s="4" customFormat="1" ht="27" customHeight="1">
      <c r="A5" s="110"/>
      <c r="B5" s="112"/>
      <c r="C5" s="114"/>
      <c r="D5" s="114"/>
      <c r="E5" s="114"/>
      <c r="F5" s="114"/>
      <c r="G5" s="116"/>
      <c r="H5" s="110" t="s">
        <v>9</v>
      </c>
      <c r="I5" s="112" t="s">
        <v>10</v>
      </c>
      <c r="J5" s="123"/>
      <c r="K5" s="124" t="s">
        <v>9</v>
      </c>
      <c r="L5" s="112" t="s">
        <v>10</v>
      </c>
      <c r="M5" s="123"/>
    </row>
    <row r="6" spans="1:13" s="4" customFormat="1" ht="31.5" customHeight="1">
      <c r="A6" s="110"/>
      <c r="B6" s="112"/>
      <c r="C6" s="114"/>
      <c r="D6" s="114"/>
      <c r="E6" s="114"/>
      <c r="F6" s="114"/>
      <c r="G6" s="116"/>
      <c r="H6" s="110"/>
      <c r="I6" s="5" t="s">
        <v>11</v>
      </c>
      <c r="J6" s="6" t="s">
        <v>12</v>
      </c>
      <c r="K6" s="124"/>
      <c r="L6" s="5" t="s">
        <v>11</v>
      </c>
      <c r="M6" s="6" t="s">
        <v>12</v>
      </c>
    </row>
    <row r="7" spans="1:13" s="12" customFormat="1" ht="17.25" customHeight="1">
      <c r="A7" s="7">
        <v>1</v>
      </c>
      <c r="B7" s="8">
        <v>2</v>
      </c>
      <c r="C7" s="8"/>
      <c r="D7" s="8">
        <v>3</v>
      </c>
      <c r="E7" s="8">
        <v>4</v>
      </c>
      <c r="F7" s="8"/>
      <c r="G7" s="9">
        <v>5</v>
      </c>
      <c r="H7" s="7">
        <v>6</v>
      </c>
      <c r="I7" s="8">
        <v>7</v>
      </c>
      <c r="J7" s="10">
        <v>8</v>
      </c>
      <c r="K7" s="11">
        <v>9</v>
      </c>
      <c r="L7" s="8">
        <v>10</v>
      </c>
      <c r="M7" s="10">
        <v>11</v>
      </c>
    </row>
    <row r="8" spans="1:13" s="4" customFormat="1" ht="26.25" customHeight="1">
      <c r="A8" s="13"/>
      <c r="B8" s="14" t="s">
        <v>15</v>
      </c>
      <c r="C8" s="15"/>
      <c r="D8" s="15"/>
      <c r="E8" s="15"/>
      <c r="F8" s="15"/>
      <c r="G8" s="15"/>
      <c r="H8" s="16">
        <f>I8+J8</f>
        <v>28818294</v>
      </c>
      <c r="I8" s="17">
        <f>I14+I18+I30+I34</f>
        <v>28818294</v>
      </c>
      <c r="J8" s="18"/>
      <c r="K8" s="19"/>
      <c r="L8" s="20"/>
      <c r="M8" s="18"/>
    </row>
    <row r="9" spans="1:13" s="4" customFormat="1" ht="26.25" customHeight="1">
      <c r="A9" s="13"/>
      <c r="B9" s="21" t="s">
        <v>54</v>
      </c>
      <c r="C9" s="15"/>
      <c r="D9" s="15"/>
      <c r="E9" s="15"/>
      <c r="F9" s="15"/>
      <c r="G9" s="15"/>
      <c r="H9" s="16">
        <f>I9+J9</f>
        <v>2000000</v>
      </c>
      <c r="I9" s="17">
        <f>I39</f>
        <v>2000000</v>
      </c>
      <c r="J9" s="18"/>
      <c r="K9" s="19"/>
      <c r="L9" s="20"/>
      <c r="M9" s="18"/>
    </row>
    <row r="10" spans="1:13" s="4" customFormat="1" ht="26.25" customHeight="1">
      <c r="A10" s="13"/>
      <c r="B10" s="21" t="s">
        <v>19</v>
      </c>
      <c r="C10" s="15"/>
      <c r="D10" s="15"/>
      <c r="E10" s="15"/>
      <c r="F10" s="15"/>
      <c r="G10" s="15"/>
      <c r="H10" s="16">
        <f t="shared" ref="H10:H39" si="0">I10+J10</f>
        <v>26315387</v>
      </c>
      <c r="I10" s="17">
        <f>I17+I23+I25+I27+I29+I33</f>
        <v>26315387</v>
      </c>
      <c r="J10" s="18"/>
      <c r="K10" s="19"/>
      <c r="L10" s="20"/>
      <c r="M10" s="18"/>
    </row>
    <row r="11" spans="1:13" s="4" customFormat="1" ht="26.25" customHeight="1">
      <c r="A11" s="13"/>
      <c r="B11" s="21" t="s">
        <v>26</v>
      </c>
      <c r="C11" s="15"/>
      <c r="D11" s="15"/>
      <c r="E11" s="15"/>
      <c r="F11" s="15"/>
      <c r="G11" s="15"/>
      <c r="H11" s="16">
        <f t="shared" si="0"/>
        <v>500000</v>
      </c>
      <c r="I11" s="17">
        <f>I21</f>
        <v>500000</v>
      </c>
      <c r="J11" s="18"/>
      <c r="K11" s="19"/>
      <c r="L11" s="20"/>
      <c r="M11" s="18"/>
    </row>
    <row r="12" spans="1:13" s="4" customFormat="1" ht="26.25" customHeight="1">
      <c r="A12" s="13"/>
      <c r="B12" s="21" t="s">
        <v>20</v>
      </c>
      <c r="C12" s="15"/>
      <c r="D12" s="15"/>
      <c r="E12" s="15"/>
      <c r="F12" s="15"/>
      <c r="G12" s="15"/>
      <c r="H12" s="16">
        <f t="shared" si="0"/>
        <v>2907</v>
      </c>
      <c r="I12" s="17">
        <f>I37</f>
        <v>2907</v>
      </c>
      <c r="J12" s="18"/>
      <c r="K12" s="19"/>
      <c r="L12" s="20"/>
      <c r="M12" s="18"/>
    </row>
    <row r="13" spans="1:13" s="3" customFormat="1" ht="3" customHeight="1">
      <c r="A13" s="22"/>
      <c r="B13" s="23"/>
      <c r="C13" s="24"/>
      <c r="D13" s="24"/>
      <c r="E13" s="24"/>
      <c r="F13" s="24"/>
      <c r="G13" s="25"/>
      <c r="H13" s="16">
        <f t="shared" si="0"/>
        <v>0</v>
      </c>
      <c r="I13" s="26"/>
      <c r="J13" s="27"/>
      <c r="K13" s="19"/>
      <c r="L13" s="26"/>
      <c r="M13" s="27"/>
    </row>
    <row r="14" spans="1:13" s="3" customFormat="1" ht="27.75" customHeight="1">
      <c r="A14" s="28"/>
      <c r="B14" s="29" t="s">
        <v>17</v>
      </c>
      <c r="C14" s="5"/>
      <c r="D14" s="5"/>
      <c r="E14" s="5"/>
      <c r="F14" s="5"/>
      <c r="G14" s="30"/>
      <c r="H14" s="16">
        <f t="shared" si="0"/>
        <v>717567</v>
      </c>
      <c r="I14" s="31">
        <f>I15</f>
        <v>717567</v>
      </c>
      <c r="J14" s="27"/>
      <c r="K14" s="19"/>
      <c r="L14" s="26"/>
      <c r="M14" s="27"/>
    </row>
    <row r="15" spans="1:13" s="3" customFormat="1" ht="27.75" customHeight="1">
      <c r="A15" s="28"/>
      <c r="B15" s="29" t="s">
        <v>18</v>
      </c>
      <c r="C15" s="5"/>
      <c r="D15" s="5"/>
      <c r="E15" s="5"/>
      <c r="F15" s="5"/>
      <c r="G15" s="30"/>
      <c r="H15" s="16">
        <f t="shared" si="0"/>
        <v>717567</v>
      </c>
      <c r="I15" s="26">
        <f>I16</f>
        <v>717567</v>
      </c>
      <c r="J15" s="27"/>
      <c r="K15" s="19"/>
      <c r="L15" s="26"/>
      <c r="M15" s="27"/>
    </row>
    <row r="16" spans="1:13" s="41" customFormat="1" ht="41.25" customHeight="1">
      <c r="A16" s="32" t="s">
        <v>34</v>
      </c>
      <c r="B16" s="33" t="s">
        <v>27</v>
      </c>
      <c r="C16" s="34"/>
      <c r="D16" s="35"/>
      <c r="E16" s="35"/>
      <c r="F16" s="35"/>
      <c r="G16" s="36"/>
      <c r="H16" s="37">
        <f t="shared" si="0"/>
        <v>717567</v>
      </c>
      <c r="I16" s="38">
        <f>I17</f>
        <v>717567</v>
      </c>
      <c r="J16" s="39"/>
      <c r="K16" s="40"/>
      <c r="L16" s="38"/>
      <c r="M16" s="39"/>
    </row>
    <row r="17" spans="1:13" s="53" customFormat="1" ht="23.25" customHeight="1">
      <c r="A17" s="42"/>
      <c r="B17" s="43" t="s">
        <v>19</v>
      </c>
      <c r="C17" s="44" t="s">
        <v>24</v>
      </c>
      <c r="D17" s="45">
        <v>700</v>
      </c>
      <c r="E17" s="45">
        <v>70004</v>
      </c>
      <c r="F17" s="45">
        <v>6057</v>
      </c>
      <c r="G17" s="46" t="s">
        <v>25</v>
      </c>
      <c r="H17" s="47">
        <f t="shared" si="0"/>
        <v>717567</v>
      </c>
      <c r="I17" s="48">
        <v>717567</v>
      </c>
      <c r="J17" s="49"/>
      <c r="K17" s="50"/>
      <c r="L17" s="51"/>
      <c r="M17" s="52"/>
    </row>
    <row r="18" spans="1:13" s="53" customFormat="1" ht="27.75" customHeight="1">
      <c r="A18" s="54"/>
      <c r="B18" s="55" t="s">
        <v>28</v>
      </c>
      <c r="C18" s="56"/>
      <c r="D18" s="56"/>
      <c r="E18" s="56"/>
      <c r="F18" s="56"/>
      <c r="G18" s="57"/>
      <c r="H18" s="16">
        <f t="shared" si="0"/>
        <v>25837950</v>
      </c>
      <c r="I18" s="26">
        <f>I19</f>
        <v>25837950</v>
      </c>
      <c r="J18" s="58"/>
      <c r="K18" s="19"/>
      <c r="L18" s="59"/>
      <c r="M18" s="27"/>
    </row>
    <row r="19" spans="1:13" s="53" customFormat="1" ht="27.75" customHeight="1">
      <c r="A19" s="28"/>
      <c r="B19" s="29" t="s">
        <v>29</v>
      </c>
      <c r="C19" s="5"/>
      <c r="D19" s="5"/>
      <c r="E19" s="5"/>
      <c r="F19" s="5"/>
      <c r="G19" s="30"/>
      <c r="H19" s="16">
        <f t="shared" si="0"/>
        <v>25837950</v>
      </c>
      <c r="I19" s="26">
        <f>I20+I22+I24+I26+I28</f>
        <v>25837950</v>
      </c>
      <c r="J19" s="58"/>
      <c r="K19" s="60"/>
      <c r="L19" s="59"/>
      <c r="M19" s="61"/>
    </row>
    <row r="20" spans="1:13" s="53" customFormat="1" ht="26.25" customHeight="1">
      <c r="A20" s="62" t="s">
        <v>35</v>
      </c>
      <c r="B20" s="63" t="s">
        <v>30</v>
      </c>
      <c r="C20" s="34"/>
      <c r="D20" s="34"/>
      <c r="E20" s="34"/>
      <c r="F20" s="64"/>
      <c r="G20" s="65"/>
      <c r="H20" s="37">
        <f t="shared" si="0"/>
        <v>500000</v>
      </c>
      <c r="I20" s="38">
        <f>I21</f>
        <v>500000</v>
      </c>
      <c r="J20" s="66"/>
      <c r="K20" s="40"/>
      <c r="L20" s="67"/>
      <c r="M20" s="39"/>
    </row>
    <row r="21" spans="1:13" s="53" customFormat="1" ht="26.25" customHeight="1">
      <c r="A21" s="68"/>
      <c r="B21" s="43" t="s">
        <v>26</v>
      </c>
      <c r="C21" s="44" t="s">
        <v>31</v>
      </c>
      <c r="D21" s="44">
        <v>600</v>
      </c>
      <c r="E21" s="44">
        <v>60016</v>
      </c>
      <c r="F21" s="69">
        <v>6050</v>
      </c>
      <c r="G21" s="70" t="s">
        <v>32</v>
      </c>
      <c r="H21" s="47">
        <f t="shared" si="0"/>
        <v>500000</v>
      </c>
      <c r="I21" s="48">
        <v>500000</v>
      </c>
      <c r="J21" s="49"/>
      <c r="K21" s="50"/>
      <c r="L21" s="51"/>
      <c r="M21" s="52"/>
    </row>
    <row r="22" spans="1:13" s="41" customFormat="1" ht="52.5" customHeight="1">
      <c r="A22" s="71" t="s">
        <v>37</v>
      </c>
      <c r="B22" s="33" t="s">
        <v>38</v>
      </c>
      <c r="C22" s="34"/>
      <c r="D22" s="72"/>
      <c r="E22" s="72"/>
      <c r="F22" s="72"/>
      <c r="G22" s="73"/>
      <c r="H22" s="37">
        <f t="shared" si="0"/>
        <v>15897824</v>
      </c>
      <c r="I22" s="38">
        <f>I23</f>
        <v>15897824</v>
      </c>
      <c r="J22" s="39"/>
      <c r="K22" s="40"/>
      <c r="L22" s="38"/>
      <c r="M22" s="39"/>
    </row>
    <row r="23" spans="1:13" s="53" customFormat="1" ht="23.25" customHeight="1">
      <c r="A23" s="42"/>
      <c r="B23" s="43" t="s">
        <v>19</v>
      </c>
      <c r="C23" s="44" t="s">
        <v>24</v>
      </c>
      <c r="D23" s="44">
        <v>600</v>
      </c>
      <c r="E23" s="44">
        <v>60016</v>
      </c>
      <c r="F23" s="44">
        <v>6057</v>
      </c>
      <c r="G23" s="70" t="s">
        <v>32</v>
      </c>
      <c r="H23" s="47">
        <f t="shared" si="0"/>
        <v>15897824</v>
      </c>
      <c r="I23" s="48">
        <v>15897824</v>
      </c>
      <c r="J23" s="49"/>
      <c r="K23" s="74"/>
      <c r="L23" s="51"/>
      <c r="M23" s="75"/>
    </row>
    <row r="24" spans="1:13" s="53" customFormat="1" ht="36">
      <c r="A24" s="71" t="s">
        <v>39</v>
      </c>
      <c r="B24" s="76" t="s">
        <v>40</v>
      </c>
      <c r="C24" s="72"/>
      <c r="D24" s="72"/>
      <c r="E24" s="72"/>
      <c r="F24" s="72"/>
      <c r="G24" s="73"/>
      <c r="H24" s="37">
        <f t="shared" si="0"/>
        <v>3620710</v>
      </c>
      <c r="I24" s="38">
        <f>I25</f>
        <v>3620710</v>
      </c>
      <c r="J24" s="66"/>
      <c r="K24" s="40"/>
      <c r="L24" s="67"/>
      <c r="M24" s="39"/>
    </row>
    <row r="25" spans="1:13" s="53" customFormat="1" ht="27.75" customHeight="1">
      <c r="A25" s="42"/>
      <c r="B25" s="43" t="s">
        <v>19</v>
      </c>
      <c r="C25" s="44" t="s">
        <v>24</v>
      </c>
      <c r="D25" s="44">
        <v>600</v>
      </c>
      <c r="E25" s="44">
        <v>60016</v>
      </c>
      <c r="F25" s="44">
        <v>6057</v>
      </c>
      <c r="G25" s="70" t="s">
        <v>32</v>
      </c>
      <c r="H25" s="47">
        <f t="shared" si="0"/>
        <v>3620710</v>
      </c>
      <c r="I25" s="48">
        <v>3620710</v>
      </c>
      <c r="J25" s="49"/>
      <c r="K25" s="74"/>
      <c r="L25" s="51"/>
      <c r="M25" s="75"/>
    </row>
    <row r="26" spans="1:13" s="53" customFormat="1" ht="44.25" customHeight="1">
      <c r="A26" s="77" t="s">
        <v>41</v>
      </c>
      <c r="B26" s="33" t="s">
        <v>42</v>
      </c>
      <c r="C26" s="34"/>
      <c r="D26" s="34"/>
      <c r="E26" s="34"/>
      <c r="F26" s="34"/>
      <c r="G26" s="65"/>
      <c r="H26" s="37">
        <f t="shared" si="0"/>
        <v>4144065</v>
      </c>
      <c r="I26" s="38">
        <f>I27</f>
        <v>4144065</v>
      </c>
      <c r="J26" s="66"/>
      <c r="K26" s="40"/>
      <c r="L26" s="67"/>
      <c r="M26" s="39"/>
    </row>
    <row r="27" spans="1:13" s="53" customFormat="1" ht="26.25" customHeight="1">
      <c r="A27" s="42"/>
      <c r="B27" s="43" t="s">
        <v>19</v>
      </c>
      <c r="C27" s="44" t="s">
        <v>24</v>
      </c>
      <c r="D27" s="44">
        <v>600</v>
      </c>
      <c r="E27" s="44">
        <v>60016</v>
      </c>
      <c r="F27" s="44">
        <v>6057</v>
      </c>
      <c r="G27" s="70" t="s">
        <v>32</v>
      </c>
      <c r="H27" s="47">
        <f t="shared" si="0"/>
        <v>4144065</v>
      </c>
      <c r="I27" s="48">
        <v>4144065</v>
      </c>
      <c r="J27" s="49"/>
      <c r="K27" s="74"/>
      <c r="L27" s="51"/>
      <c r="M27" s="75"/>
    </row>
    <row r="28" spans="1:13" s="53" customFormat="1" ht="39" customHeight="1">
      <c r="A28" s="77" t="s">
        <v>43</v>
      </c>
      <c r="B28" s="33" t="s">
        <v>44</v>
      </c>
      <c r="C28" s="34"/>
      <c r="D28" s="34"/>
      <c r="E28" s="34"/>
      <c r="F28" s="34"/>
      <c r="G28" s="65"/>
      <c r="H28" s="37">
        <f t="shared" si="0"/>
        <v>1675351</v>
      </c>
      <c r="I28" s="38">
        <f>I29</f>
        <v>1675351</v>
      </c>
      <c r="J28" s="66"/>
      <c r="K28" s="40"/>
      <c r="L28" s="67"/>
      <c r="M28" s="39"/>
    </row>
    <row r="29" spans="1:13" s="53" customFormat="1" ht="28.5" customHeight="1">
      <c r="A29" s="42"/>
      <c r="B29" s="43" t="s">
        <v>19</v>
      </c>
      <c r="C29" s="44" t="s">
        <v>24</v>
      </c>
      <c r="D29" s="44">
        <v>600</v>
      </c>
      <c r="E29" s="44">
        <v>60016</v>
      </c>
      <c r="F29" s="44">
        <v>6057</v>
      </c>
      <c r="G29" s="70" t="s">
        <v>32</v>
      </c>
      <c r="H29" s="47">
        <f t="shared" si="0"/>
        <v>1675351</v>
      </c>
      <c r="I29" s="48">
        <v>1675351</v>
      </c>
      <c r="J29" s="49"/>
      <c r="K29" s="74"/>
      <c r="L29" s="51"/>
      <c r="M29" s="75"/>
    </row>
    <row r="30" spans="1:13" s="3" customFormat="1" ht="27.75" customHeight="1">
      <c r="A30" s="54"/>
      <c r="B30" s="78" t="s">
        <v>45</v>
      </c>
      <c r="C30" s="56"/>
      <c r="D30" s="56"/>
      <c r="E30" s="56"/>
      <c r="F30" s="56"/>
      <c r="G30" s="57"/>
      <c r="H30" s="16">
        <f t="shared" si="0"/>
        <v>259870</v>
      </c>
      <c r="I30" s="26">
        <f>I31</f>
        <v>259870</v>
      </c>
      <c r="J30" s="79"/>
      <c r="K30" s="19"/>
      <c r="L30" s="80"/>
      <c r="M30" s="27"/>
    </row>
    <row r="31" spans="1:13" s="3" customFormat="1" ht="27.75" customHeight="1">
      <c r="A31" s="54"/>
      <c r="B31" s="55" t="s">
        <v>46</v>
      </c>
      <c r="C31" s="56"/>
      <c r="D31" s="56"/>
      <c r="E31" s="56"/>
      <c r="F31" s="56"/>
      <c r="G31" s="57"/>
      <c r="H31" s="16">
        <f t="shared" si="0"/>
        <v>259870</v>
      </c>
      <c r="I31" s="26">
        <f>I32</f>
        <v>259870</v>
      </c>
      <c r="J31" s="79"/>
      <c r="K31" s="19"/>
      <c r="L31" s="80"/>
      <c r="M31" s="27"/>
    </row>
    <row r="32" spans="1:13" s="53" customFormat="1" ht="26.25" customHeight="1">
      <c r="A32" s="62" t="s">
        <v>47</v>
      </c>
      <c r="B32" s="81" t="s">
        <v>48</v>
      </c>
      <c r="C32" s="72"/>
      <c r="D32" s="72"/>
      <c r="E32" s="72"/>
      <c r="F32" s="72"/>
      <c r="G32" s="73"/>
      <c r="H32" s="37">
        <f t="shared" si="0"/>
        <v>259870</v>
      </c>
      <c r="I32" s="38">
        <f>I33</f>
        <v>259870</v>
      </c>
      <c r="J32" s="66"/>
      <c r="K32" s="82"/>
      <c r="L32" s="67"/>
      <c r="M32" s="66"/>
    </row>
    <row r="33" spans="1:13" s="53" customFormat="1" ht="27.75" customHeight="1">
      <c r="A33" s="83"/>
      <c r="B33" s="43" t="s">
        <v>19</v>
      </c>
      <c r="C33" s="44" t="s">
        <v>24</v>
      </c>
      <c r="D33" s="44">
        <v>900</v>
      </c>
      <c r="E33" s="44">
        <v>90004</v>
      </c>
      <c r="F33" s="44">
        <v>6057</v>
      </c>
      <c r="G33" s="70" t="s">
        <v>49</v>
      </c>
      <c r="H33" s="47">
        <f t="shared" si="0"/>
        <v>259870</v>
      </c>
      <c r="I33" s="48">
        <v>259870</v>
      </c>
      <c r="J33" s="49"/>
      <c r="K33" s="84"/>
      <c r="L33" s="51"/>
      <c r="M33" s="49"/>
    </row>
    <row r="34" spans="1:13" s="53" customFormat="1" ht="28.5" customHeight="1">
      <c r="A34" s="54"/>
      <c r="B34" s="85" t="s">
        <v>21</v>
      </c>
      <c r="C34" s="56"/>
      <c r="D34" s="56"/>
      <c r="E34" s="56"/>
      <c r="F34" s="56"/>
      <c r="G34" s="57"/>
      <c r="H34" s="86">
        <f t="shared" si="0"/>
        <v>2002907</v>
      </c>
      <c r="I34" s="31">
        <f>I35+I38</f>
        <v>2002907</v>
      </c>
      <c r="J34" s="49"/>
      <c r="K34" s="50"/>
      <c r="L34" s="51"/>
      <c r="M34" s="52"/>
    </row>
    <row r="35" spans="1:13" s="53" customFormat="1" ht="28.5" customHeight="1">
      <c r="A35" s="28"/>
      <c r="B35" s="29" t="s">
        <v>22</v>
      </c>
      <c r="C35" s="5"/>
      <c r="D35" s="5"/>
      <c r="E35" s="5"/>
      <c r="F35" s="5"/>
      <c r="G35" s="30"/>
      <c r="H35" s="16">
        <f t="shared" si="0"/>
        <v>2907</v>
      </c>
      <c r="I35" s="26">
        <f>I36</f>
        <v>2907</v>
      </c>
      <c r="J35" s="58"/>
      <c r="K35" s="60"/>
      <c r="L35" s="59"/>
      <c r="M35" s="61"/>
    </row>
    <row r="36" spans="1:13" s="3" customFormat="1" ht="39" customHeight="1">
      <c r="A36" s="62" t="s">
        <v>36</v>
      </c>
      <c r="B36" s="81" t="s">
        <v>33</v>
      </c>
      <c r="C36" s="72"/>
      <c r="D36" s="87"/>
      <c r="E36" s="87"/>
      <c r="F36" s="87"/>
      <c r="G36" s="73"/>
      <c r="H36" s="37">
        <f t="shared" si="0"/>
        <v>2907</v>
      </c>
      <c r="I36" s="38">
        <f>I37</f>
        <v>2907</v>
      </c>
      <c r="J36" s="88"/>
      <c r="K36" s="89"/>
      <c r="L36" s="90"/>
      <c r="M36" s="91"/>
    </row>
    <row r="37" spans="1:13" s="53" customFormat="1" ht="24.75" customHeight="1">
      <c r="A37" s="42"/>
      <c r="B37" s="43" t="s">
        <v>20</v>
      </c>
      <c r="C37" s="44" t="s">
        <v>23</v>
      </c>
      <c r="D37" s="45">
        <v>921</v>
      </c>
      <c r="E37" s="45">
        <v>92120</v>
      </c>
      <c r="F37" s="45">
        <v>6580</v>
      </c>
      <c r="G37" s="70" t="s">
        <v>25</v>
      </c>
      <c r="H37" s="92">
        <f t="shared" si="0"/>
        <v>2907</v>
      </c>
      <c r="I37" s="93">
        <v>2907</v>
      </c>
      <c r="J37" s="94"/>
      <c r="K37" s="95"/>
      <c r="L37" s="96"/>
      <c r="M37" s="97"/>
    </row>
    <row r="38" spans="1:13" s="53" customFormat="1" ht="27" customHeight="1">
      <c r="A38" s="54"/>
      <c r="B38" s="85" t="s">
        <v>50</v>
      </c>
      <c r="C38" s="56"/>
      <c r="D38" s="56"/>
      <c r="E38" s="56"/>
      <c r="F38" s="56"/>
      <c r="G38" s="57"/>
      <c r="H38" s="16">
        <f t="shared" si="0"/>
        <v>2000000</v>
      </c>
      <c r="I38" s="26">
        <f>I39</f>
        <v>2000000</v>
      </c>
      <c r="J38" s="58"/>
      <c r="K38" s="98"/>
      <c r="L38" s="59"/>
      <c r="M38" s="58"/>
    </row>
    <row r="39" spans="1:13" s="53" customFormat="1" ht="27" customHeight="1" thickBot="1">
      <c r="A39" s="99" t="s">
        <v>55</v>
      </c>
      <c r="B39" s="100" t="s">
        <v>51</v>
      </c>
      <c r="C39" s="101" t="s">
        <v>52</v>
      </c>
      <c r="D39" s="101">
        <v>921</v>
      </c>
      <c r="E39" s="101">
        <v>92114</v>
      </c>
      <c r="F39" s="102">
        <v>6220</v>
      </c>
      <c r="G39" s="103" t="s">
        <v>53</v>
      </c>
      <c r="H39" s="104">
        <f t="shared" si="0"/>
        <v>2000000</v>
      </c>
      <c r="I39" s="105">
        <v>2000000</v>
      </c>
      <c r="J39" s="106"/>
      <c r="K39" s="107"/>
      <c r="L39" s="108"/>
      <c r="M39" s="106"/>
    </row>
  </sheetData>
  <mergeCells count="14">
    <mergeCell ref="F3:F6"/>
    <mergeCell ref="G3:G6"/>
    <mergeCell ref="H3:M3"/>
    <mergeCell ref="H4:J4"/>
    <mergeCell ref="K4:M4"/>
    <mergeCell ref="H5:H6"/>
    <mergeCell ref="I5:J5"/>
    <mergeCell ref="K5:K6"/>
    <mergeCell ref="L5:M5"/>
    <mergeCell ref="A3:A6"/>
    <mergeCell ref="B3:B6"/>
    <mergeCell ref="C3:C6"/>
    <mergeCell ref="D3:D6"/>
    <mergeCell ref="E3:E6"/>
  </mergeCells>
  <printOptions horizontalCentered="1"/>
  <pageMargins left="0.31496062992125984" right="0.31496062992125984" top="0.55118110236220474" bottom="0.39370078740157483" header="0.31496062992125984" footer="0.31496062992125984"/>
  <pageSetup paperSize="9" orientation="landscape" r:id="rId1"/>
  <headerFooter>
    <oddHeader>&amp;L&amp;"Times New Roman,Kursywa"&amp;8&amp;F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RMK zm 33 programowe </vt:lpstr>
      <vt:lpstr>'RMK zm 33 programowe '!Obszar_wydruku</vt:lpstr>
      <vt:lpstr>'RMK zm 33 programowe 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Krawczuk Sławomira</dc:creator>
  <cp:lastModifiedBy>Wrońska Małgorzata</cp:lastModifiedBy>
  <cp:lastPrinted>2018-11-22T09:50:39Z</cp:lastPrinted>
  <dcterms:created xsi:type="dcterms:W3CDTF">2018-01-15T11:48:58Z</dcterms:created>
  <dcterms:modified xsi:type="dcterms:W3CDTF">2018-12-14T08:00:18Z</dcterms:modified>
</cp:coreProperties>
</file>