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690" windowHeight="6105" activeTab="0"/>
  </bookViews>
  <sheets>
    <sheet name="Arkusz1" sheetId="1" r:id="rId1"/>
  </sheets>
  <definedNames>
    <definedName name="_xlnm.Print_Titles" localSheetId="0">'Arkusz1'!$12:$17</definedName>
  </definedNames>
  <calcPr fullCalcOnLoad="1"/>
</workbook>
</file>

<file path=xl/sharedStrings.xml><?xml version="1.0" encoding="utf-8"?>
<sst xmlns="http://schemas.openxmlformats.org/spreadsheetml/2006/main" count="215" uniqueCount="73">
  <si>
    <t>W y d a t k i</t>
  </si>
  <si>
    <t>Dział</t>
  </si>
  <si>
    <t>Zmniejszenia</t>
  </si>
  <si>
    <t>W y s z c z e g ó l n i e n i e</t>
  </si>
  <si>
    <t>w tym:</t>
  </si>
  <si>
    <t>Ogółem</t>
  </si>
  <si>
    <t>Rozdz.</t>
  </si>
  <si>
    <t>w zł</t>
  </si>
  <si>
    <t>Wydatki bieżące</t>
  </si>
  <si>
    <t>Wydatki ogółem</t>
  </si>
  <si>
    <t>zmiany</t>
  </si>
  <si>
    <t>Zwiększenia</t>
  </si>
  <si>
    <t>Gmina</t>
  </si>
  <si>
    <t>Powiat</t>
  </si>
  <si>
    <t>Rady Miasta Krakowa</t>
  </si>
  <si>
    <t>z czego:</t>
  </si>
  <si>
    <t>Załącznik Nr 2</t>
  </si>
  <si>
    <t>WYDATKI BUDŻETU MIASTA KRAKOWA NA ROK 2018</t>
  </si>
  <si>
    <t>wydatki jednostek budżetowych</t>
  </si>
  <si>
    <t xml:space="preserve"> - wydatki związane z realizacją ich statutowych zadań</t>
  </si>
  <si>
    <t>Pozostała działalność</t>
  </si>
  <si>
    <t>TRANSPORT I ŁĄCZNOŚĆ</t>
  </si>
  <si>
    <t>Wydatki majątkowe</t>
  </si>
  <si>
    <t>inwestycje i zakupy inwestycyjne</t>
  </si>
  <si>
    <t xml:space="preserve">    - wydatki na programy finansowane z udziałem środków pochodzących ze
       źródeł zagranicznych, niepodlegające zwrotowi</t>
  </si>
  <si>
    <t>GOSPODARKA KOMUNALNA I OCHRONA ŚRODOWISKA</t>
  </si>
  <si>
    <t>ADMINISTRACJA PUBLICZNA</t>
  </si>
  <si>
    <t>OŚWIATA I WYCHOWANIE</t>
  </si>
  <si>
    <t>Licea ogólnokształcące</t>
  </si>
  <si>
    <t>POMOC SPOŁECZNA</t>
  </si>
  <si>
    <t>RODZINA</t>
  </si>
  <si>
    <t xml:space="preserve">    - wynagrodzenia i składki od nich naliczane</t>
  </si>
  <si>
    <t>KULTURA I OCHRONA DZIEDZICTWA NARODOWEGO</t>
  </si>
  <si>
    <t>Drogi publiczne gminne</t>
  </si>
  <si>
    <t xml:space="preserve">    - wydatki związane z realizacją ich statutowych zadań</t>
  </si>
  <si>
    <t>Domy pomocy społecznej</t>
  </si>
  <si>
    <t>POZOSTAŁE ZADANIA W ZAKRESIE POLITYKI SPOŁECZNEJ</t>
  </si>
  <si>
    <t>Działalność placówek opiekuńczo-wychowawczych</t>
  </si>
  <si>
    <t>Muzea</t>
  </si>
  <si>
    <t>Ochrona zabytków i opieka nad zabytkami</t>
  </si>
  <si>
    <t xml:space="preserve">do uchwały Nr </t>
  </si>
  <si>
    <t xml:space="preserve">z dnia </t>
  </si>
  <si>
    <t>020</t>
  </si>
  <si>
    <t>LEŚNICTWO</t>
  </si>
  <si>
    <t>02001</t>
  </si>
  <si>
    <t>Gospodarka leśna</t>
  </si>
  <si>
    <t>GOSPODARKA MIESZKANIOWA</t>
  </si>
  <si>
    <t>Różne jednostki obsługi gospodarki mieszkaniowej</t>
  </si>
  <si>
    <t>DZIAŁALNOŚĆ USŁUGOWA</t>
  </si>
  <si>
    <t>Plany zagospodarowania przestrzennego</t>
  </si>
  <si>
    <t>Zadania w zakresu geodezji i kartografii</t>
  </si>
  <si>
    <t>OBSŁUGA DŁUGU PUBLICZNEGO</t>
  </si>
  <si>
    <t>Rozliczenia z tytułu poręczeń i gwarancji udzielonych przez Skarb Państwa lub jednostkę samorządu terytorialnego</t>
  </si>
  <si>
    <t>wypłaty z tytułu poręczeń i gwarancji udzielonych przez jednostkę samorządu terytorialnego, przypadające do spłaty w danym roku budżetowym</t>
  </si>
  <si>
    <t>OCHRONA ZDROWIA</t>
  </si>
  <si>
    <t>Programy polityki zdrowotnej</t>
  </si>
  <si>
    <t>dotacje na zadania bieżące</t>
  </si>
  <si>
    <t>Ośrodki pomocy społecznej</t>
  </si>
  <si>
    <t>Pomoc dla repatriantów</t>
  </si>
  <si>
    <t>świadczenia na rzecz osób fizycznych</t>
  </si>
  <si>
    <t>Tworzenie i funkcjonowanie żłobków</t>
  </si>
  <si>
    <t>Gospodarka odpadami</t>
  </si>
  <si>
    <t>Oczyszczanie miast i wsi</t>
  </si>
  <si>
    <t>Zmniejszenie hałasu i wibracji</t>
  </si>
  <si>
    <t>Domy i ośrodki kultury, świetlice i kluby</t>
  </si>
  <si>
    <t>AUTOPOPRAWKA</t>
  </si>
  <si>
    <t>Drogi publiczne w miastach na prawach powiatu</t>
  </si>
  <si>
    <t>Szkoły podstawowe</t>
  </si>
  <si>
    <t>Utrzymanie zieleni w miastach i gminach</t>
  </si>
  <si>
    <t>Pozostałe instytucje kultury</t>
  </si>
  <si>
    <t>Przedszkola</t>
  </si>
  <si>
    <t>KULTURA FIZYCZNA</t>
  </si>
  <si>
    <t>Obiekty sportowe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</si>
</sst>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\ ###\ ###\ ###;[Red]###\ ###\ ###\ 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 CE"/>
      <family val="0"/>
    </font>
    <font>
      <sz val="10"/>
      <name val="SwitzerlandCondLight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6"/>
      <name val="Times New Roman CE"/>
      <family val="1"/>
    </font>
    <font>
      <u val="single"/>
      <sz val="10.8"/>
      <color indexed="12"/>
      <name val="Arial CE"/>
      <family val="0"/>
    </font>
    <font>
      <u val="single"/>
      <sz val="10.8"/>
      <color indexed="36"/>
      <name val="Arial CE"/>
      <family val="0"/>
    </font>
    <font>
      <sz val="11"/>
      <name val="Times New Roman"/>
      <family val="1"/>
    </font>
    <font>
      <b/>
      <sz val="9"/>
      <name val="Times New Roman CE"/>
      <family val="1"/>
    </font>
    <font>
      <sz val="9"/>
      <name val="SwitzerlandCondLight"/>
      <family val="0"/>
    </font>
    <font>
      <i/>
      <sz val="9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SwitzerlandCondLight"/>
      <family val="0"/>
    </font>
    <font>
      <i/>
      <sz val="9"/>
      <name val="Times New Roman"/>
      <family val="1"/>
    </font>
    <font>
      <sz val="9"/>
      <name val="Arial CE"/>
      <family val="0"/>
    </font>
    <font>
      <i/>
      <sz val="9"/>
      <name val="SwitzerlandCond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52" applyFont="1">
      <alignment/>
      <protection/>
    </xf>
    <xf numFmtId="0" fontId="2" fillId="0" borderId="20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10" fillId="0" borderId="18" xfId="0" applyFont="1" applyBorder="1" applyAlignment="1" quotePrefix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64" fontId="10" fillId="0" borderId="19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164" fontId="2" fillId="0" borderId="20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164" fontId="13" fillId="0" borderId="10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22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left" vertical="center"/>
    </xf>
    <xf numFmtId="164" fontId="10" fillId="0" borderId="15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0" fillId="0" borderId="15" xfId="0" applyFont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13" fillId="0" borderId="15" xfId="0" applyFont="1" applyFill="1" applyBorder="1" applyAlignment="1">
      <alignment vertical="center" wrapText="1"/>
    </xf>
    <xf numFmtId="0" fontId="13" fillId="0" borderId="10" xfId="0" applyFont="1" applyBorder="1" applyAlignment="1" quotePrefix="1">
      <alignment vertical="center"/>
    </xf>
    <xf numFmtId="0" fontId="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vertic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/>
    </xf>
    <xf numFmtId="0" fontId="12" fillId="0" borderId="19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vertical="center"/>
    </xf>
    <xf numFmtId="164" fontId="13" fillId="0" borderId="19" xfId="0" applyNumberFormat="1" applyFont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p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8"/>
  <sheetViews>
    <sheetView showGridLines="0" tabSelected="1" zoomScale="140" zoomScaleNormal="140" zoomScalePageLayoutView="0" workbookViewId="0" topLeftCell="A215">
      <selection activeCell="A238" sqref="A238:IV240"/>
    </sheetView>
  </sheetViews>
  <sheetFormatPr defaultColWidth="5.75390625" defaultRowHeight="12.75"/>
  <cols>
    <col min="1" max="1" width="6.75390625" style="1" customWidth="1"/>
    <col min="2" max="2" width="8.375" style="8" customWidth="1"/>
    <col min="3" max="3" width="57.875" style="1" customWidth="1"/>
    <col min="4" max="4" width="12.00390625" style="1" customWidth="1"/>
    <col min="5" max="5" width="11.25390625" style="1" customWidth="1"/>
    <col min="6" max="6" width="10.00390625" style="1" customWidth="1"/>
    <col min="7" max="8" width="11.25390625" style="1" customWidth="1"/>
    <col min="9" max="9" width="11.125" style="1" customWidth="1"/>
    <col min="10" max="10" width="10.875" style="1" customWidth="1"/>
    <col min="11" max="12" width="5.75390625" style="1" customWidth="1"/>
    <col min="13" max="13" width="12.125" style="1" customWidth="1"/>
    <col min="14" max="16384" width="5.75390625" style="1" customWidth="1"/>
  </cols>
  <sheetData>
    <row r="2" spans="2:8" s="24" customFormat="1" ht="15" customHeight="1">
      <c r="B2" s="6"/>
      <c r="G2" s="23" t="s">
        <v>16</v>
      </c>
      <c r="H2" s="23"/>
    </row>
    <row r="3" spans="2:9" s="24" customFormat="1" ht="15" customHeight="1">
      <c r="B3" s="6"/>
      <c r="G3" s="26" t="s">
        <v>40</v>
      </c>
      <c r="H3" s="26"/>
      <c r="I3" s="10"/>
    </row>
    <row r="4" spans="1:9" s="25" customFormat="1" ht="15" customHeight="1">
      <c r="A4" s="110" t="s">
        <v>65</v>
      </c>
      <c r="B4" s="110"/>
      <c r="C4" s="110"/>
      <c r="D4" s="110"/>
      <c r="E4" s="110"/>
      <c r="F4" s="110"/>
      <c r="G4" s="26" t="s">
        <v>14</v>
      </c>
      <c r="H4" s="26"/>
      <c r="I4" s="10"/>
    </row>
    <row r="5" spans="1:9" s="24" customFormat="1" ht="15" customHeight="1">
      <c r="A5" s="5"/>
      <c r="B5" s="6"/>
      <c r="C5" s="5"/>
      <c r="D5" s="5"/>
      <c r="E5" s="5"/>
      <c r="F5" s="5"/>
      <c r="G5" s="26" t="s">
        <v>41</v>
      </c>
      <c r="H5" s="26"/>
      <c r="I5" s="10"/>
    </row>
    <row r="6" spans="1:9" s="24" customFormat="1" ht="13.5" customHeight="1">
      <c r="A6" s="5"/>
      <c r="B6" s="6"/>
      <c r="C6" s="5"/>
      <c r="D6" s="5"/>
      <c r="E6" s="5"/>
      <c r="F6" s="5"/>
      <c r="G6" s="26"/>
      <c r="H6" s="26"/>
      <c r="I6" s="10"/>
    </row>
    <row r="7" spans="1:9" s="24" customFormat="1" ht="13.5" customHeight="1">
      <c r="A7" s="5"/>
      <c r="B7" s="6"/>
      <c r="C7" s="5"/>
      <c r="D7" s="5"/>
      <c r="E7" s="5"/>
      <c r="F7" s="5"/>
      <c r="G7" s="26"/>
      <c r="H7" s="26"/>
      <c r="I7" s="10"/>
    </row>
    <row r="8" spans="1:9" s="3" customFormat="1" ht="13.5" customHeight="1">
      <c r="A8" s="114" t="s">
        <v>17</v>
      </c>
      <c r="B8" s="115"/>
      <c r="C8" s="115"/>
      <c r="D8" s="115"/>
      <c r="E8" s="115"/>
      <c r="F8" s="115"/>
      <c r="G8" s="115"/>
      <c r="H8" s="115"/>
      <c r="I8" s="115"/>
    </row>
    <row r="9" spans="1:9" s="3" customFormat="1" ht="13.5" customHeight="1">
      <c r="A9" s="116" t="s">
        <v>10</v>
      </c>
      <c r="B9" s="115"/>
      <c r="C9" s="115"/>
      <c r="D9" s="115"/>
      <c r="E9" s="115"/>
      <c r="F9" s="115"/>
      <c r="G9" s="115"/>
      <c r="H9" s="115"/>
      <c r="I9" s="115"/>
    </row>
    <row r="10" spans="1:9" s="3" customFormat="1" ht="13.5" customHeight="1">
      <c r="A10" s="6"/>
      <c r="B10" s="73"/>
      <c r="C10" s="73"/>
      <c r="D10" s="73"/>
      <c r="E10" s="73"/>
      <c r="F10" s="73"/>
      <c r="G10" s="73"/>
      <c r="H10" s="73"/>
      <c r="I10" s="73"/>
    </row>
    <row r="11" spans="2:9" s="3" customFormat="1" ht="13.5" customHeight="1">
      <c r="B11" s="7"/>
      <c r="I11" s="9" t="s">
        <v>7</v>
      </c>
    </row>
    <row r="12" spans="1:9" s="4" customFormat="1" ht="12.75">
      <c r="A12" s="11"/>
      <c r="B12" s="12"/>
      <c r="C12" s="12"/>
      <c r="D12" s="107" t="s">
        <v>0</v>
      </c>
      <c r="E12" s="108"/>
      <c r="F12" s="108"/>
      <c r="G12" s="108"/>
      <c r="H12" s="108"/>
      <c r="I12" s="109"/>
    </row>
    <row r="13" spans="1:9" s="4" customFormat="1" ht="12.75" customHeight="1">
      <c r="A13" s="15"/>
      <c r="B13" s="2"/>
      <c r="C13" s="2"/>
      <c r="D13" s="16" t="s">
        <v>2</v>
      </c>
      <c r="E13" s="16"/>
      <c r="F13" s="14"/>
      <c r="G13" s="16" t="s">
        <v>11</v>
      </c>
      <c r="H13" s="16"/>
      <c r="I13" s="14"/>
    </row>
    <row r="14" spans="1:9" s="4" customFormat="1" ht="12.75" customHeight="1">
      <c r="A14" s="15" t="s">
        <v>1</v>
      </c>
      <c r="B14" s="2" t="s">
        <v>6</v>
      </c>
      <c r="C14" s="2" t="s">
        <v>3</v>
      </c>
      <c r="D14" s="105" t="s">
        <v>5</v>
      </c>
      <c r="E14" s="17" t="s">
        <v>4</v>
      </c>
      <c r="F14" s="13"/>
      <c r="G14" s="105" t="s">
        <v>5</v>
      </c>
      <c r="H14" s="17" t="s">
        <v>4</v>
      </c>
      <c r="I14" s="14"/>
    </row>
    <row r="15" spans="1:9" s="4" customFormat="1" ht="12.75" customHeight="1">
      <c r="A15" s="15"/>
      <c r="B15" s="15"/>
      <c r="C15" s="2"/>
      <c r="D15" s="117"/>
      <c r="E15" s="105" t="s">
        <v>12</v>
      </c>
      <c r="F15" s="105" t="s">
        <v>13</v>
      </c>
      <c r="G15" s="117"/>
      <c r="H15" s="105" t="s">
        <v>12</v>
      </c>
      <c r="I15" s="105" t="s">
        <v>13</v>
      </c>
    </row>
    <row r="16" spans="1:9" s="4" customFormat="1" ht="9.75" customHeight="1">
      <c r="A16" s="18"/>
      <c r="B16" s="18"/>
      <c r="C16" s="19"/>
      <c r="D16" s="106"/>
      <c r="E16" s="106"/>
      <c r="F16" s="106"/>
      <c r="G16" s="106"/>
      <c r="H16" s="106"/>
      <c r="I16" s="106"/>
    </row>
    <row r="17" spans="1:9" s="22" customFormat="1" ht="9.75" customHeight="1">
      <c r="A17" s="20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</row>
    <row r="18" spans="1:9" s="34" customFormat="1" ht="15" customHeight="1">
      <c r="A18" s="29" t="s">
        <v>42</v>
      </c>
      <c r="B18" s="30"/>
      <c r="C18" s="31" t="s">
        <v>43</v>
      </c>
      <c r="D18" s="33">
        <f>SUM(E18:F18)</f>
        <v>100000</v>
      </c>
      <c r="E18" s="33">
        <f>SUM(E19)</f>
        <v>100000</v>
      </c>
      <c r="F18" s="33"/>
      <c r="G18" s="33">
        <f>SUM(H18:I18)</f>
        <v>0</v>
      </c>
      <c r="H18" s="33"/>
      <c r="I18" s="33"/>
    </row>
    <row r="19" spans="1:9" s="34" customFormat="1" ht="15" customHeight="1">
      <c r="A19" s="32"/>
      <c r="B19" s="27" t="s">
        <v>44</v>
      </c>
      <c r="C19" s="28" t="s">
        <v>45</v>
      </c>
      <c r="D19" s="35">
        <f>SUM(E19:F19)</f>
        <v>100000</v>
      </c>
      <c r="E19" s="35">
        <f>SUM(E20)</f>
        <v>100000</v>
      </c>
      <c r="F19" s="36"/>
      <c r="G19" s="35">
        <f>SUM(H19:I19)</f>
        <v>0</v>
      </c>
      <c r="H19" s="35"/>
      <c r="I19" s="35"/>
    </row>
    <row r="20" spans="1:9" s="52" customFormat="1" ht="15" customHeight="1">
      <c r="A20" s="49"/>
      <c r="B20" s="50"/>
      <c r="C20" s="51" t="s">
        <v>8</v>
      </c>
      <c r="D20" s="38">
        <f>SUM(E20:F20)</f>
        <v>100000</v>
      </c>
      <c r="E20" s="38">
        <f>SUM(E22)</f>
        <v>100000</v>
      </c>
      <c r="F20" s="38"/>
      <c r="G20" s="38">
        <f>SUM(H20:I20)</f>
        <v>0</v>
      </c>
      <c r="H20" s="38"/>
      <c r="I20" s="38"/>
    </row>
    <row r="21" spans="1:9" s="39" customFormat="1" ht="15" customHeight="1">
      <c r="A21" s="32"/>
      <c r="B21" s="2"/>
      <c r="C21" s="53" t="s">
        <v>4</v>
      </c>
      <c r="D21" s="41"/>
      <c r="E21" s="41"/>
      <c r="F21" s="41"/>
      <c r="G21" s="41"/>
      <c r="H21" s="41"/>
      <c r="I21" s="41"/>
    </row>
    <row r="22" spans="1:9" s="39" customFormat="1" ht="15" customHeight="1">
      <c r="A22" s="32"/>
      <c r="B22" s="2"/>
      <c r="C22" s="54" t="s">
        <v>18</v>
      </c>
      <c r="D22" s="41">
        <f>SUM(E22:F22)</f>
        <v>100000</v>
      </c>
      <c r="E22" s="41">
        <f>SUM(E24)</f>
        <v>100000</v>
      </c>
      <c r="F22" s="41"/>
      <c r="G22" s="41">
        <f>SUM(H22:I22)</f>
        <v>0</v>
      </c>
      <c r="H22" s="41"/>
      <c r="I22" s="41"/>
    </row>
    <row r="23" spans="1:9" s="39" customFormat="1" ht="15" customHeight="1">
      <c r="A23" s="32"/>
      <c r="B23" s="2"/>
      <c r="C23" s="53" t="s">
        <v>15</v>
      </c>
      <c r="D23" s="41"/>
      <c r="E23" s="41"/>
      <c r="F23" s="41"/>
      <c r="G23" s="41"/>
      <c r="H23" s="41"/>
      <c r="I23" s="41"/>
    </row>
    <row r="24" spans="1:9" s="39" customFormat="1" ht="15" customHeight="1">
      <c r="A24" s="32"/>
      <c r="B24" s="2"/>
      <c r="C24" s="55" t="s">
        <v>19</v>
      </c>
      <c r="D24" s="41">
        <f>SUM(E24:F24)</f>
        <v>100000</v>
      </c>
      <c r="E24" s="41">
        <v>100000</v>
      </c>
      <c r="F24" s="41"/>
      <c r="G24" s="41">
        <f>SUM(H24:I24)</f>
        <v>0</v>
      </c>
      <c r="H24" s="41"/>
      <c r="I24" s="41"/>
    </row>
    <row r="25" spans="1:9" s="79" customFormat="1" ht="9.75" customHeight="1">
      <c r="A25" s="77"/>
      <c r="B25" s="78"/>
      <c r="C25" s="78"/>
      <c r="D25" s="78"/>
      <c r="E25" s="78"/>
      <c r="F25" s="78"/>
      <c r="G25" s="78"/>
      <c r="H25" s="78"/>
      <c r="I25" s="78"/>
    </row>
    <row r="26" spans="1:9" s="34" customFormat="1" ht="15" customHeight="1">
      <c r="A26" s="48">
        <v>600</v>
      </c>
      <c r="B26" s="30"/>
      <c r="C26" s="46" t="s">
        <v>21</v>
      </c>
      <c r="D26" s="33">
        <f>SUM(E26:F26)</f>
        <v>57221084</v>
      </c>
      <c r="E26" s="33">
        <f>SUM(E27+E34+E40)</f>
        <v>46896151</v>
      </c>
      <c r="F26" s="33">
        <f>SUM(F27+F34+F40)</f>
        <v>10324933</v>
      </c>
      <c r="G26" s="33">
        <f>SUM(H26:I26)</f>
        <v>0</v>
      </c>
      <c r="H26" s="33"/>
      <c r="I26" s="33"/>
    </row>
    <row r="27" spans="1:9" s="34" customFormat="1" ht="15" customHeight="1">
      <c r="A27" s="32"/>
      <c r="B27" s="27">
        <v>60015</v>
      </c>
      <c r="C27" s="28" t="s">
        <v>66</v>
      </c>
      <c r="D27" s="35">
        <f>SUM(E27:F27)</f>
        <v>10324933</v>
      </c>
      <c r="E27" s="35">
        <f>SUM(E28)</f>
        <v>0</v>
      </c>
      <c r="F27" s="36">
        <f>SUM(F28)</f>
        <v>10324933</v>
      </c>
      <c r="G27" s="35">
        <f>SUM(H27:I27)</f>
        <v>0</v>
      </c>
      <c r="H27" s="35"/>
      <c r="I27" s="35"/>
    </row>
    <row r="28" spans="1:9" s="58" customFormat="1" ht="15" customHeight="1">
      <c r="A28" s="49"/>
      <c r="B28" s="50"/>
      <c r="C28" s="37" t="s">
        <v>22</v>
      </c>
      <c r="D28" s="38">
        <f>SUM(E28:F28)</f>
        <v>10324933</v>
      </c>
      <c r="E28" s="38">
        <f>SUM(E30)</f>
        <v>0</v>
      </c>
      <c r="F28" s="38">
        <f>SUM(F30)</f>
        <v>10324933</v>
      </c>
      <c r="G28" s="38"/>
      <c r="H28" s="38"/>
      <c r="I28" s="38"/>
    </row>
    <row r="29" spans="1:9" s="34" customFormat="1" ht="15" customHeight="1">
      <c r="A29" s="32"/>
      <c r="B29" s="2"/>
      <c r="C29" s="40" t="s">
        <v>4</v>
      </c>
      <c r="D29" s="41"/>
      <c r="E29" s="41"/>
      <c r="F29" s="41"/>
      <c r="G29" s="41"/>
      <c r="H29" s="41"/>
      <c r="I29" s="41"/>
    </row>
    <row r="30" spans="1:9" s="34" customFormat="1" ht="15" customHeight="1">
      <c r="A30" s="32"/>
      <c r="B30" s="2"/>
      <c r="C30" s="42" t="s">
        <v>23</v>
      </c>
      <c r="D30" s="41">
        <f>SUM(E30:F30)</f>
        <v>10324933</v>
      </c>
      <c r="E30" s="41"/>
      <c r="F30" s="41">
        <v>10324933</v>
      </c>
      <c r="G30" s="41"/>
      <c r="H30" s="41"/>
      <c r="I30" s="41"/>
    </row>
    <row r="31" spans="1:9" s="34" customFormat="1" ht="15" customHeight="1">
      <c r="A31" s="32"/>
      <c r="B31" s="2"/>
      <c r="C31" s="43" t="s">
        <v>15</v>
      </c>
      <c r="D31" s="41"/>
      <c r="E31" s="41"/>
      <c r="F31" s="41"/>
      <c r="G31" s="41"/>
      <c r="H31" s="41"/>
      <c r="I31" s="41"/>
    </row>
    <row r="32" spans="1:9" s="34" customFormat="1" ht="27.75" customHeight="1">
      <c r="A32" s="32"/>
      <c r="B32" s="2"/>
      <c r="C32" s="44" t="s">
        <v>24</v>
      </c>
      <c r="D32" s="41">
        <f>SUM(E32:F32)</f>
        <v>10324933</v>
      </c>
      <c r="E32" s="41"/>
      <c r="F32" s="41">
        <v>10324933</v>
      </c>
      <c r="G32" s="41"/>
      <c r="H32" s="41"/>
      <c r="I32" s="41"/>
    </row>
    <row r="33" spans="1:9" s="34" customFormat="1" ht="6" customHeight="1">
      <c r="A33" s="56"/>
      <c r="B33" s="50"/>
      <c r="C33" s="57"/>
      <c r="D33" s="38"/>
      <c r="E33" s="38"/>
      <c r="F33" s="38"/>
      <c r="G33" s="38"/>
      <c r="H33" s="38"/>
      <c r="I33" s="38"/>
    </row>
    <row r="34" spans="1:9" s="34" customFormat="1" ht="15" customHeight="1">
      <c r="A34" s="32"/>
      <c r="B34" s="27">
        <v>60016</v>
      </c>
      <c r="C34" s="28" t="s">
        <v>33</v>
      </c>
      <c r="D34" s="35">
        <f>SUM(E34:F34)</f>
        <v>26701712</v>
      </c>
      <c r="E34" s="35">
        <f>SUM(E35)</f>
        <v>26701712</v>
      </c>
      <c r="F34" s="36"/>
      <c r="G34" s="35">
        <f>SUM(H34:I34)</f>
        <v>0</v>
      </c>
      <c r="H34" s="35"/>
      <c r="I34" s="35"/>
    </row>
    <row r="35" spans="1:9" s="58" customFormat="1" ht="15" customHeight="1">
      <c r="A35" s="49"/>
      <c r="B35" s="50"/>
      <c r="C35" s="37" t="s">
        <v>22</v>
      </c>
      <c r="D35" s="38">
        <f>SUM(E35:F35)</f>
        <v>26701712</v>
      </c>
      <c r="E35" s="38">
        <f>SUM(E37)</f>
        <v>26701712</v>
      </c>
      <c r="F35" s="38"/>
      <c r="G35" s="38"/>
      <c r="H35" s="38"/>
      <c r="I35" s="38"/>
    </row>
    <row r="36" spans="1:9" s="34" customFormat="1" ht="15" customHeight="1">
      <c r="A36" s="32"/>
      <c r="B36" s="2"/>
      <c r="C36" s="40" t="s">
        <v>4</v>
      </c>
      <c r="D36" s="41"/>
      <c r="E36" s="41"/>
      <c r="F36" s="41"/>
      <c r="G36" s="41"/>
      <c r="H36" s="41"/>
      <c r="I36" s="41"/>
    </row>
    <row r="37" spans="1:9" s="34" customFormat="1" ht="15" customHeight="1">
      <c r="A37" s="32"/>
      <c r="B37" s="2"/>
      <c r="C37" s="42" t="s">
        <v>23</v>
      </c>
      <c r="D37" s="41">
        <f>SUM(E37:F37)</f>
        <v>26701712</v>
      </c>
      <c r="E37" s="41">
        <v>26701712</v>
      </c>
      <c r="F37" s="41"/>
      <c r="G37" s="41"/>
      <c r="H37" s="41"/>
      <c r="I37" s="41"/>
    </row>
    <row r="38" spans="1:9" s="34" customFormat="1" ht="15" customHeight="1">
      <c r="A38" s="32"/>
      <c r="B38" s="2"/>
      <c r="C38" s="43" t="s">
        <v>15</v>
      </c>
      <c r="D38" s="41"/>
      <c r="E38" s="41"/>
      <c r="F38" s="41"/>
      <c r="G38" s="41"/>
      <c r="H38" s="41"/>
      <c r="I38" s="41"/>
    </row>
    <row r="39" spans="1:9" s="34" customFormat="1" ht="24.75" customHeight="1">
      <c r="A39" s="69"/>
      <c r="B39" s="70"/>
      <c r="C39" s="99" t="s">
        <v>24</v>
      </c>
      <c r="D39" s="71">
        <f>SUM(E39:F39)</f>
        <v>26196712</v>
      </c>
      <c r="E39" s="71">
        <v>26196712</v>
      </c>
      <c r="F39" s="71"/>
      <c r="G39" s="71"/>
      <c r="H39" s="71"/>
      <c r="I39" s="71"/>
    </row>
    <row r="40" spans="1:9" s="34" customFormat="1" ht="15" customHeight="1">
      <c r="A40" s="32"/>
      <c r="B40" s="27">
        <v>60095</v>
      </c>
      <c r="C40" s="28" t="s">
        <v>20</v>
      </c>
      <c r="D40" s="35">
        <f>SUM(E40:F40)</f>
        <v>20194439</v>
      </c>
      <c r="E40" s="35">
        <f>SUM(E41)</f>
        <v>20194439</v>
      </c>
      <c r="F40" s="36"/>
      <c r="G40" s="35">
        <f>SUM(H40:I40)</f>
        <v>0</v>
      </c>
      <c r="H40" s="35"/>
      <c r="I40" s="35"/>
    </row>
    <row r="41" spans="1:9" s="58" customFormat="1" ht="15" customHeight="1">
      <c r="A41" s="49"/>
      <c r="B41" s="50"/>
      <c r="C41" s="37" t="s">
        <v>22</v>
      </c>
      <c r="D41" s="38">
        <f>SUM(E41:F41)</f>
        <v>20194439</v>
      </c>
      <c r="E41" s="38">
        <f>SUM(E43)</f>
        <v>20194439</v>
      </c>
      <c r="F41" s="38"/>
      <c r="G41" s="38"/>
      <c r="H41" s="38"/>
      <c r="I41" s="38"/>
    </row>
    <row r="42" spans="1:9" s="34" customFormat="1" ht="15" customHeight="1">
      <c r="A42" s="32"/>
      <c r="B42" s="2"/>
      <c r="C42" s="40" t="s">
        <v>4</v>
      </c>
      <c r="D42" s="41"/>
      <c r="E42" s="41"/>
      <c r="F42" s="41"/>
      <c r="G42" s="41"/>
      <c r="H42" s="41"/>
      <c r="I42" s="41"/>
    </row>
    <row r="43" spans="1:9" s="34" customFormat="1" ht="15" customHeight="1">
      <c r="A43" s="32"/>
      <c r="B43" s="2"/>
      <c r="C43" s="42" t="s">
        <v>23</v>
      </c>
      <c r="D43" s="41">
        <f>SUM(E43:F43)</f>
        <v>20194439</v>
      </c>
      <c r="E43" s="41">
        <v>20194439</v>
      </c>
      <c r="F43" s="41"/>
      <c r="G43" s="41"/>
      <c r="H43" s="41"/>
      <c r="I43" s="41"/>
    </row>
    <row r="44" spans="1:9" s="34" customFormat="1" ht="15" customHeight="1">
      <c r="A44" s="32"/>
      <c r="B44" s="2"/>
      <c r="C44" s="43" t="s">
        <v>15</v>
      </c>
      <c r="D44" s="41"/>
      <c r="E44" s="41"/>
      <c r="F44" s="41"/>
      <c r="G44" s="41"/>
      <c r="H44" s="41"/>
      <c r="I44" s="41"/>
    </row>
    <row r="45" spans="1:9" s="34" customFormat="1" ht="27.75" customHeight="1">
      <c r="A45" s="32"/>
      <c r="B45" s="2"/>
      <c r="C45" s="44" t="s">
        <v>24</v>
      </c>
      <c r="D45" s="41">
        <f>SUM(E45:F45)</f>
        <v>20194439</v>
      </c>
      <c r="E45" s="41">
        <v>20194439</v>
      </c>
      <c r="F45" s="41"/>
      <c r="G45" s="41"/>
      <c r="H45" s="41"/>
      <c r="I45" s="41"/>
    </row>
    <row r="46" spans="1:9" s="34" customFormat="1" ht="9.75" customHeight="1">
      <c r="A46" s="32"/>
      <c r="B46" s="2"/>
      <c r="C46" s="55"/>
      <c r="D46" s="41"/>
      <c r="E46" s="41"/>
      <c r="F46" s="41"/>
      <c r="G46" s="41"/>
      <c r="H46" s="41"/>
      <c r="I46" s="41"/>
    </row>
    <row r="47" spans="1:9" s="34" customFormat="1" ht="16.5" customHeight="1">
      <c r="A47" s="29">
        <v>700</v>
      </c>
      <c r="B47" s="30"/>
      <c r="C47" s="31" t="s">
        <v>46</v>
      </c>
      <c r="D47" s="33">
        <f>SUM(E47:F47)</f>
        <v>717567</v>
      </c>
      <c r="E47" s="33">
        <f>SUM(E48)</f>
        <v>717567</v>
      </c>
      <c r="F47" s="33"/>
      <c r="G47" s="33"/>
      <c r="H47" s="33"/>
      <c r="I47" s="33"/>
    </row>
    <row r="48" spans="1:9" s="34" customFormat="1" ht="16.5" customHeight="1">
      <c r="A48" s="32"/>
      <c r="B48" s="27">
        <v>70004</v>
      </c>
      <c r="C48" s="28" t="s">
        <v>47</v>
      </c>
      <c r="D48" s="35">
        <f>SUM(E48:F48)</f>
        <v>717567</v>
      </c>
      <c r="E48" s="35">
        <f>SUM(E49)</f>
        <v>717567</v>
      </c>
      <c r="F48" s="36"/>
      <c r="G48" s="35"/>
      <c r="H48" s="35"/>
      <c r="I48" s="35"/>
    </row>
    <row r="49" spans="1:9" s="58" customFormat="1" ht="16.5" customHeight="1">
      <c r="A49" s="49"/>
      <c r="B49" s="50"/>
      <c r="C49" s="37" t="s">
        <v>22</v>
      </c>
      <c r="D49" s="38">
        <f>SUM(E49:F49)</f>
        <v>717567</v>
      </c>
      <c r="E49" s="38">
        <f>SUM(E51)</f>
        <v>717567</v>
      </c>
      <c r="F49" s="38"/>
      <c r="G49" s="38"/>
      <c r="H49" s="38"/>
      <c r="I49" s="38"/>
    </row>
    <row r="50" spans="1:9" s="34" customFormat="1" ht="16.5" customHeight="1">
      <c r="A50" s="32"/>
      <c r="B50" s="2"/>
      <c r="C50" s="40" t="s">
        <v>4</v>
      </c>
      <c r="D50" s="41"/>
      <c r="E50" s="41"/>
      <c r="F50" s="41"/>
      <c r="G50" s="41"/>
      <c r="H50" s="41"/>
      <c r="I50" s="41"/>
    </row>
    <row r="51" spans="1:9" s="34" customFormat="1" ht="16.5" customHeight="1">
      <c r="A51" s="32"/>
      <c r="B51" s="2"/>
      <c r="C51" s="42" t="s">
        <v>23</v>
      </c>
      <c r="D51" s="41">
        <f>SUM(E51:F51)</f>
        <v>717567</v>
      </c>
      <c r="E51" s="41">
        <v>717567</v>
      </c>
      <c r="F51" s="41"/>
      <c r="G51" s="41"/>
      <c r="H51" s="41"/>
      <c r="I51" s="41"/>
    </row>
    <row r="52" spans="1:9" s="34" customFormat="1" ht="16.5" customHeight="1">
      <c r="A52" s="32"/>
      <c r="B52" s="2"/>
      <c r="C52" s="43" t="s">
        <v>15</v>
      </c>
      <c r="D52" s="41"/>
      <c r="E52" s="41"/>
      <c r="F52" s="41"/>
      <c r="G52" s="41"/>
      <c r="H52" s="41"/>
      <c r="I52" s="41"/>
    </row>
    <row r="53" spans="1:9" s="34" customFormat="1" ht="25.5" customHeight="1">
      <c r="A53" s="32"/>
      <c r="B53" s="2"/>
      <c r="C53" s="44" t="s">
        <v>24</v>
      </c>
      <c r="D53" s="41">
        <f>SUM(E53:F53)</f>
        <v>717567</v>
      </c>
      <c r="E53" s="41">
        <v>717567</v>
      </c>
      <c r="F53" s="41"/>
      <c r="G53" s="41"/>
      <c r="H53" s="41"/>
      <c r="I53" s="41"/>
    </row>
    <row r="54" spans="1:9" s="34" customFormat="1" ht="9.75" customHeight="1">
      <c r="A54" s="32"/>
      <c r="B54" s="2"/>
      <c r="C54" s="44"/>
      <c r="D54" s="41"/>
      <c r="E54" s="41"/>
      <c r="F54" s="41"/>
      <c r="G54" s="41"/>
      <c r="H54" s="41"/>
      <c r="I54" s="41"/>
    </row>
    <row r="55" spans="1:9" s="34" customFormat="1" ht="16.5" customHeight="1">
      <c r="A55" s="29">
        <v>710</v>
      </c>
      <c r="B55" s="30"/>
      <c r="C55" s="31" t="s">
        <v>48</v>
      </c>
      <c r="D55" s="33">
        <f>SUM(E55:F55)</f>
        <v>100000</v>
      </c>
      <c r="E55" s="33">
        <f>SUM(E56+E63)</f>
        <v>100000</v>
      </c>
      <c r="F55" s="33"/>
      <c r="G55" s="33">
        <f>SUM(H55:I55)</f>
        <v>1700000</v>
      </c>
      <c r="H55" s="33">
        <f>SUM(H56+H63)</f>
        <v>1700000</v>
      </c>
      <c r="I55" s="33"/>
    </row>
    <row r="56" spans="1:9" s="34" customFormat="1" ht="16.5" customHeight="1">
      <c r="A56" s="32"/>
      <c r="B56" s="27">
        <v>71004</v>
      </c>
      <c r="C56" s="28" t="s">
        <v>49</v>
      </c>
      <c r="D56" s="35">
        <f>SUM(E56:F56)</f>
        <v>0</v>
      </c>
      <c r="E56" s="35">
        <f>SUM(E57)</f>
        <v>0</v>
      </c>
      <c r="F56" s="36"/>
      <c r="G56" s="35">
        <f>SUM(H56:I56)</f>
        <v>1700000</v>
      </c>
      <c r="H56" s="35">
        <f>SUM(H57)</f>
        <v>1700000</v>
      </c>
      <c r="I56" s="35"/>
    </row>
    <row r="57" spans="1:9" s="52" customFormat="1" ht="16.5" customHeight="1">
      <c r="A57" s="49"/>
      <c r="B57" s="50"/>
      <c r="C57" s="51" t="s">
        <v>8</v>
      </c>
      <c r="D57" s="38">
        <f>SUM(E57:F57)</f>
        <v>0</v>
      </c>
      <c r="E57" s="38">
        <f>SUM(E59)</f>
        <v>0</v>
      </c>
      <c r="F57" s="38"/>
      <c r="G57" s="38">
        <f>SUM(H57:I57)</f>
        <v>1700000</v>
      </c>
      <c r="H57" s="38">
        <f>SUM(H59)</f>
        <v>1700000</v>
      </c>
      <c r="I57" s="38"/>
    </row>
    <row r="58" spans="1:9" s="39" customFormat="1" ht="16.5" customHeight="1">
      <c r="A58" s="32"/>
      <c r="B58" s="2"/>
      <c r="C58" s="53" t="s">
        <v>4</v>
      </c>
      <c r="D58" s="41"/>
      <c r="E58" s="41"/>
      <c r="F58" s="41"/>
      <c r="G58" s="41"/>
      <c r="H58" s="41"/>
      <c r="I58" s="41"/>
    </row>
    <row r="59" spans="1:9" s="39" customFormat="1" ht="16.5" customHeight="1">
      <c r="A59" s="32"/>
      <c r="B59" s="2"/>
      <c r="C59" s="54" t="s">
        <v>18</v>
      </c>
      <c r="D59" s="41">
        <f>SUM(E59:F59)</f>
        <v>0</v>
      </c>
      <c r="E59" s="41">
        <f>SUM(E61)</f>
        <v>0</v>
      </c>
      <c r="F59" s="41"/>
      <c r="G59" s="41">
        <f>SUM(H59:I59)</f>
        <v>1700000</v>
      </c>
      <c r="H59" s="41">
        <f>SUM(H61)</f>
        <v>1700000</v>
      </c>
      <c r="I59" s="41"/>
    </row>
    <row r="60" spans="1:9" s="39" customFormat="1" ht="16.5" customHeight="1">
      <c r="A60" s="32"/>
      <c r="B60" s="2"/>
      <c r="C60" s="53" t="s">
        <v>15</v>
      </c>
      <c r="D60" s="41"/>
      <c r="E60" s="41"/>
      <c r="F60" s="41"/>
      <c r="G60" s="41"/>
      <c r="H60" s="41"/>
      <c r="I60" s="41"/>
    </row>
    <row r="61" spans="1:9" s="39" customFormat="1" ht="16.5" customHeight="1">
      <c r="A61" s="32"/>
      <c r="B61" s="2"/>
      <c r="C61" s="55" t="s">
        <v>19</v>
      </c>
      <c r="D61" s="41">
        <f>SUM(E61:F61)</f>
        <v>0</v>
      </c>
      <c r="E61" s="41"/>
      <c r="F61" s="41"/>
      <c r="G61" s="41">
        <f>SUM(H61:I61)</f>
        <v>1700000</v>
      </c>
      <c r="H61" s="41">
        <v>1700000</v>
      </c>
      <c r="I61" s="41"/>
    </row>
    <row r="62" spans="1:9" s="34" customFormat="1" ht="6" customHeight="1">
      <c r="A62" s="32"/>
      <c r="B62" s="2"/>
      <c r="C62" s="44"/>
      <c r="D62" s="41"/>
      <c r="E62" s="41"/>
      <c r="F62" s="41"/>
      <c r="G62" s="41"/>
      <c r="H62" s="41"/>
      <c r="I62" s="41"/>
    </row>
    <row r="63" spans="1:9" s="34" customFormat="1" ht="16.5" customHeight="1">
      <c r="A63" s="32"/>
      <c r="B63" s="27">
        <v>71012</v>
      </c>
      <c r="C63" s="28" t="s">
        <v>50</v>
      </c>
      <c r="D63" s="35">
        <f>SUM(E63:F63)</f>
        <v>100000</v>
      </c>
      <c r="E63" s="35">
        <f>SUM(E64)</f>
        <v>100000</v>
      </c>
      <c r="F63" s="36"/>
      <c r="G63" s="35">
        <f>SUM(H63:I63)</f>
        <v>0</v>
      </c>
      <c r="H63" s="35">
        <f>SUM(H64)</f>
        <v>0</v>
      </c>
      <c r="I63" s="35"/>
    </row>
    <row r="64" spans="1:9" s="52" customFormat="1" ht="16.5" customHeight="1">
      <c r="A64" s="49"/>
      <c r="B64" s="50"/>
      <c r="C64" s="51" t="s">
        <v>8</v>
      </c>
      <c r="D64" s="38">
        <f>SUM(E64:F64)</f>
        <v>100000</v>
      </c>
      <c r="E64" s="38">
        <f>SUM(E66)</f>
        <v>100000</v>
      </c>
      <c r="F64" s="38"/>
      <c r="G64" s="38">
        <f>SUM(H64:I64)</f>
        <v>0</v>
      </c>
      <c r="H64" s="38">
        <f>SUM(H66)</f>
        <v>0</v>
      </c>
      <c r="I64" s="38"/>
    </row>
    <row r="65" spans="1:9" s="39" customFormat="1" ht="16.5" customHeight="1">
      <c r="A65" s="32"/>
      <c r="B65" s="2"/>
      <c r="C65" s="53" t="s">
        <v>4</v>
      </c>
      <c r="D65" s="41"/>
      <c r="E65" s="41"/>
      <c r="F65" s="41"/>
      <c r="G65" s="41"/>
      <c r="H65" s="41"/>
      <c r="I65" s="41"/>
    </row>
    <row r="66" spans="1:9" s="39" customFormat="1" ht="16.5" customHeight="1">
      <c r="A66" s="32"/>
      <c r="B66" s="2"/>
      <c r="C66" s="54" t="s">
        <v>18</v>
      </c>
      <c r="D66" s="41">
        <f>SUM(E66:F66)</f>
        <v>100000</v>
      </c>
      <c r="E66" s="41">
        <f>SUM(E68)</f>
        <v>100000</v>
      </c>
      <c r="F66" s="41"/>
      <c r="G66" s="41">
        <f>SUM(H66:I66)</f>
        <v>0</v>
      </c>
      <c r="H66" s="41">
        <f>SUM(H68)</f>
        <v>0</v>
      </c>
      <c r="I66" s="41"/>
    </row>
    <row r="67" spans="1:9" s="39" customFormat="1" ht="16.5" customHeight="1">
      <c r="A67" s="32"/>
      <c r="B67" s="2"/>
      <c r="C67" s="53" t="s">
        <v>15</v>
      </c>
      <c r="D67" s="41"/>
      <c r="E67" s="41"/>
      <c r="F67" s="41"/>
      <c r="G67" s="41"/>
      <c r="H67" s="41"/>
      <c r="I67" s="41"/>
    </row>
    <row r="68" spans="1:9" s="39" customFormat="1" ht="16.5" customHeight="1">
      <c r="A68" s="32"/>
      <c r="B68" s="2"/>
      <c r="C68" s="55" t="s">
        <v>19</v>
      </c>
      <c r="D68" s="41">
        <f>SUM(E68:F68)</f>
        <v>100000</v>
      </c>
      <c r="E68" s="41">
        <v>100000</v>
      </c>
      <c r="F68" s="41"/>
      <c r="G68" s="41">
        <f>SUM(H68:I68)</f>
        <v>0</v>
      </c>
      <c r="H68" s="41"/>
      <c r="I68" s="41"/>
    </row>
    <row r="69" spans="1:9" s="34" customFormat="1" ht="9.75" customHeight="1">
      <c r="A69" s="69"/>
      <c r="B69" s="70"/>
      <c r="C69" s="99"/>
      <c r="D69" s="71"/>
      <c r="E69" s="71"/>
      <c r="F69" s="71"/>
      <c r="G69" s="71"/>
      <c r="H69" s="71"/>
      <c r="I69" s="71"/>
    </row>
    <row r="70" spans="1:9" s="34" customFormat="1" ht="15" customHeight="1">
      <c r="A70" s="29">
        <v>750</v>
      </c>
      <c r="B70" s="30"/>
      <c r="C70" s="31" t="s">
        <v>26</v>
      </c>
      <c r="D70" s="33">
        <f>SUM(E70:F70)</f>
        <v>0</v>
      </c>
      <c r="E70" s="33">
        <f>SUM(E71)</f>
        <v>0</v>
      </c>
      <c r="F70" s="33"/>
      <c r="G70" s="33">
        <f>SUM(H70:I70)</f>
        <v>239465</v>
      </c>
      <c r="H70" s="33">
        <f>SUM(H71)</f>
        <v>239465</v>
      </c>
      <c r="I70" s="33"/>
    </row>
    <row r="71" spans="1:9" s="34" customFormat="1" ht="15" customHeight="1">
      <c r="A71" s="32"/>
      <c r="B71" s="27">
        <v>75095</v>
      </c>
      <c r="C71" s="28" t="s">
        <v>20</v>
      </c>
      <c r="D71" s="35">
        <f>SUM(E71:F71)</f>
        <v>0</v>
      </c>
      <c r="E71" s="35">
        <f>SUM(E72)</f>
        <v>0</v>
      </c>
      <c r="F71" s="36"/>
      <c r="G71" s="35">
        <f>SUM(H71:I71)</f>
        <v>239465</v>
      </c>
      <c r="H71" s="35">
        <f>SUM(H72)</f>
        <v>239465</v>
      </c>
      <c r="I71" s="36"/>
    </row>
    <row r="72" spans="1:9" s="52" customFormat="1" ht="15" customHeight="1">
      <c r="A72" s="49"/>
      <c r="B72" s="50"/>
      <c r="C72" s="51" t="s">
        <v>8</v>
      </c>
      <c r="D72" s="38">
        <f>SUM(E72:F72)</f>
        <v>0</v>
      </c>
      <c r="E72" s="38">
        <f>SUM(E74)</f>
        <v>0</v>
      </c>
      <c r="F72" s="38"/>
      <c r="G72" s="38">
        <f>SUM(H72:I72)</f>
        <v>239465</v>
      </c>
      <c r="H72" s="38">
        <f>SUM(H74)</f>
        <v>239465</v>
      </c>
      <c r="I72" s="38"/>
    </row>
    <row r="73" spans="1:9" s="39" customFormat="1" ht="15" customHeight="1">
      <c r="A73" s="32"/>
      <c r="B73" s="2"/>
      <c r="C73" s="53" t="s">
        <v>4</v>
      </c>
      <c r="D73" s="41"/>
      <c r="E73" s="41"/>
      <c r="F73" s="41"/>
      <c r="G73" s="41"/>
      <c r="H73" s="41"/>
      <c r="I73" s="41"/>
    </row>
    <row r="74" spans="1:9" s="39" customFormat="1" ht="15" customHeight="1">
      <c r="A74" s="32"/>
      <c r="B74" s="2"/>
      <c r="C74" s="54" t="s">
        <v>18</v>
      </c>
      <c r="D74" s="41">
        <f>SUM(E74:F74)</f>
        <v>0</v>
      </c>
      <c r="E74" s="41">
        <f>SUM(E76)</f>
        <v>0</v>
      </c>
      <c r="F74" s="41"/>
      <c r="G74" s="41">
        <f>SUM(H74:I74)</f>
        <v>239465</v>
      </c>
      <c r="H74" s="41">
        <f>SUM(H76)</f>
        <v>239465</v>
      </c>
      <c r="I74" s="41"/>
    </row>
    <row r="75" spans="1:9" s="39" customFormat="1" ht="15" customHeight="1">
      <c r="A75" s="32"/>
      <c r="B75" s="2"/>
      <c r="C75" s="53" t="s">
        <v>15</v>
      </c>
      <c r="D75" s="41"/>
      <c r="E75" s="41"/>
      <c r="F75" s="41"/>
      <c r="G75" s="41"/>
      <c r="H75" s="41"/>
      <c r="I75" s="41"/>
    </row>
    <row r="76" spans="1:9" s="39" customFormat="1" ht="15" customHeight="1">
      <c r="A76" s="32"/>
      <c r="B76" s="2"/>
      <c r="C76" s="55" t="s">
        <v>19</v>
      </c>
      <c r="D76" s="41">
        <f>SUM(E76:F76)</f>
        <v>0</v>
      </c>
      <c r="E76" s="41"/>
      <c r="F76" s="41"/>
      <c r="G76" s="41">
        <f>SUM(H76:I76)</f>
        <v>239465</v>
      </c>
      <c r="H76" s="41">
        <v>239465</v>
      </c>
      <c r="I76" s="41"/>
    </row>
    <row r="77" spans="1:9" s="34" customFormat="1" ht="9.75" customHeight="1">
      <c r="A77" s="32"/>
      <c r="B77" s="2"/>
      <c r="C77" s="44"/>
      <c r="D77" s="41"/>
      <c r="E77" s="41"/>
      <c r="F77" s="41"/>
      <c r="G77" s="41"/>
      <c r="H77" s="41"/>
      <c r="I77" s="41"/>
    </row>
    <row r="78" spans="1:9" s="34" customFormat="1" ht="15" customHeight="1">
      <c r="A78" s="29">
        <v>757</v>
      </c>
      <c r="B78" s="30"/>
      <c r="C78" s="31" t="s">
        <v>51</v>
      </c>
      <c r="D78" s="33">
        <f>SUM(E78:F78)</f>
        <v>8310670</v>
      </c>
      <c r="E78" s="33">
        <f>SUM(E79)</f>
        <v>8310670</v>
      </c>
      <c r="F78" s="33">
        <f>SUM(F79)</f>
        <v>0</v>
      </c>
      <c r="G78" s="33">
        <f>SUM(H78:I78)</f>
        <v>0</v>
      </c>
      <c r="H78" s="33">
        <f>SUM(H79)</f>
        <v>0</v>
      </c>
      <c r="I78" s="33">
        <f>SUM(I79)</f>
        <v>0</v>
      </c>
    </row>
    <row r="79" spans="1:9" s="34" customFormat="1" ht="24" customHeight="1">
      <c r="A79" s="32"/>
      <c r="B79" s="27">
        <v>75704</v>
      </c>
      <c r="C79" s="28" t="s">
        <v>52</v>
      </c>
      <c r="D79" s="35">
        <f>SUM(E79:F79)</f>
        <v>8310670</v>
      </c>
      <c r="E79" s="35">
        <f>SUM(E80)</f>
        <v>8310670</v>
      </c>
      <c r="F79" s="35">
        <f>SUM(F80)</f>
        <v>0</v>
      </c>
      <c r="G79" s="35">
        <f>SUM(H79:I79)</f>
        <v>0</v>
      </c>
      <c r="H79" s="35">
        <f>SUM(H80)</f>
        <v>0</v>
      </c>
      <c r="I79" s="35">
        <f>SUM(I80)</f>
        <v>0</v>
      </c>
    </row>
    <row r="80" spans="1:9" s="52" customFormat="1" ht="15.75" customHeight="1">
      <c r="A80" s="49"/>
      <c r="B80" s="50"/>
      <c r="C80" s="51" t="s">
        <v>8</v>
      </c>
      <c r="D80" s="38">
        <f>SUM(E80:F80)</f>
        <v>8310670</v>
      </c>
      <c r="E80" s="38">
        <f>SUM(E82)</f>
        <v>8310670</v>
      </c>
      <c r="F80" s="38">
        <f>SUM(F82)</f>
        <v>0</v>
      </c>
      <c r="G80" s="38">
        <f>SUM(H80:I80)</f>
        <v>0</v>
      </c>
      <c r="H80" s="38">
        <f>SUM(H82)</f>
        <v>0</v>
      </c>
      <c r="I80" s="38">
        <f>SUM(I82)</f>
        <v>0</v>
      </c>
    </row>
    <row r="81" spans="1:9" s="39" customFormat="1" ht="15.75" customHeight="1">
      <c r="A81" s="32"/>
      <c r="B81" s="2"/>
      <c r="C81" s="53" t="s">
        <v>4</v>
      </c>
      <c r="D81" s="41"/>
      <c r="E81" s="41"/>
      <c r="F81" s="41"/>
      <c r="G81" s="41"/>
      <c r="H81" s="41"/>
      <c r="I81" s="41"/>
    </row>
    <row r="82" spans="1:9" s="34" customFormat="1" ht="21.75" customHeight="1">
      <c r="A82" s="32"/>
      <c r="B82" s="2"/>
      <c r="C82" s="74" t="s">
        <v>53</v>
      </c>
      <c r="D82" s="41">
        <f>SUM(E82:F82)</f>
        <v>8310670</v>
      </c>
      <c r="E82" s="41">
        <f>4189479+4121191</f>
        <v>8310670</v>
      </c>
      <c r="F82" s="41"/>
      <c r="G82" s="41"/>
      <c r="H82" s="41"/>
      <c r="I82" s="41"/>
    </row>
    <row r="83" spans="1:9" s="34" customFormat="1" ht="9.75" customHeight="1">
      <c r="A83" s="32"/>
      <c r="B83" s="2"/>
      <c r="C83" s="44"/>
      <c r="D83" s="41"/>
      <c r="E83" s="41"/>
      <c r="F83" s="41"/>
      <c r="G83" s="41"/>
      <c r="H83" s="41"/>
      <c r="I83" s="41"/>
    </row>
    <row r="84" spans="1:9" s="34" customFormat="1" ht="13.5" customHeight="1">
      <c r="A84" s="29">
        <v>801</v>
      </c>
      <c r="B84" s="30"/>
      <c r="C84" s="31" t="s">
        <v>27</v>
      </c>
      <c r="D84" s="33">
        <f>SUM(E84:F84)</f>
        <v>0</v>
      </c>
      <c r="E84" s="33"/>
      <c r="F84" s="33"/>
      <c r="G84" s="33">
        <f>SUM(H84:I84)</f>
        <v>368087</v>
      </c>
      <c r="H84" s="33">
        <f>SUM(H85+H92+H97)</f>
        <v>215117</v>
      </c>
      <c r="I84" s="33">
        <f>SUM(I85+I92+I97)</f>
        <v>152970</v>
      </c>
    </row>
    <row r="85" spans="1:9" s="34" customFormat="1" ht="13.5" customHeight="1">
      <c r="A85" s="32"/>
      <c r="B85" s="27">
        <v>80101</v>
      </c>
      <c r="C85" s="28" t="s">
        <v>67</v>
      </c>
      <c r="D85" s="35">
        <f>SUM(E85:F85)</f>
        <v>0</v>
      </c>
      <c r="E85" s="35">
        <f>SUM(E86)</f>
        <v>0</v>
      </c>
      <c r="F85" s="36"/>
      <c r="G85" s="35">
        <f>SUM(H85:I85)</f>
        <v>30000</v>
      </c>
      <c r="H85" s="35">
        <f>SUM(H86)</f>
        <v>30000</v>
      </c>
      <c r="I85" s="35">
        <f>SUM(I86)</f>
        <v>0</v>
      </c>
    </row>
    <row r="86" spans="1:9" s="52" customFormat="1" ht="13.5" customHeight="1">
      <c r="A86" s="49"/>
      <c r="B86" s="50"/>
      <c r="C86" s="51" t="s">
        <v>8</v>
      </c>
      <c r="D86" s="38">
        <f>SUM(E86:F86)</f>
        <v>0</v>
      </c>
      <c r="E86" s="38">
        <f>SUM(E88)</f>
        <v>0</v>
      </c>
      <c r="F86" s="38"/>
      <c r="G86" s="38">
        <f>SUM(H86:I86)</f>
        <v>30000</v>
      </c>
      <c r="H86" s="38">
        <f>SUM(H88)</f>
        <v>30000</v>
      </c>
      <c r="I86" s="38">
        <f>SUM(I88)</f>
        <v>0</v>
      </c>
    </row>
    <row r="87" spans="1:9" s="39" customFormat="1" ht="13.5" customHeight="1">
      <c r="A87" s="32"/>
      <c r="B87" s="2"/>
      <c r="C87" s="53" t="s">
        <v>4</v>
      </c>
      <c r="D87" s="41"/>
      <c r="E87" s="41"/>
      <c r="F87" s="41"/>
      <c r="G87" s="41"/>
      <c r="H87" s="41"/>
      <c r="I87" s="41"/>
    </row>
    <row r="88" spans="1:9" s="39" customFormat="1" ht="13.5" customHeight="1">
      <c r="A88" s="32"/>
      <c r="B88" s="2"/>
      <c r="C88" s="54" t="s">
        <v>18</v>
      </c>
      <c r="D88" s="41">
        <f>SUM(E88:F88)</f>
        <v>0</v>
      </c>
      <c r="E88" s="41">
        <f>SUM(E90)</f>
        <v>0</v>
      </c>
      <c r="F88" s="41"/>
      <c r="G88" s="41">
        <f>SUM(H88:I88)</f>
        <v>30000</v>
      </c>
      <c r="H88" s="41">
        <f>SUM(H90)</f>
        <v>30000</v>
      </c>
      <c r="I88" s="41">
        <f>SUM(I90)</f>
        <v>0</v>
      </c>
    </row>
    <row r="89" spans="1:9" s="39" customFormat="1" ht="13.5" customHeight="1">
      <c r="A89" s="32"/>
      <c r="B89" s="2"/>
      <c r="C89" s="53" t="s">
        <v>15</v>
      </c>
      <c r="D89" s="41"/>
      <c r="E89" s="41"/>
      <c r="F89" s="41"/>
      <c r="G89" s="41"/>
      <c r="H89" s="41"/>
      <c r="I89" s="41"/>
    </row>
    <row r="90" spans="1:9" s="39" customFormat="1" ht="13.5" customHeight="1">
      <c r="A90" s="32"/>
      <c r="B90" s="2"/>
      <c r="C90" s="55" t="s">
        <v>19</v>
      </c>
      <c r="D90" s="41">
        <f>SUM(E90:F90)</f>
        <v>0</v>
      </c>
      <c r="E90" s="41"/>
      <c r="F90" s="41"/>
      <c r="G90" s="41">
        <f>SUM(H90:I90)</f>
        <v>30000</v>
      </c>
      <c r="H90" s="41">
        <v>30000</v>
      </c>
      <c r="I90" s="41"/>
    </row>
    <row r="91" spans="1:9" s="39" customFormat="1" ht="6" customHeight="1">
      <c r="A91" s="32"/>
      <c r="B91" s="2"/>
      <c r="C91" s="55"/>
      <c r="D91" s="41"/>
      <c r="E91" s="41"/>
      <c r="F91" s="41"/>
      <c r="G91" s="41"/>
      <c r="H91" s="41"/>
      <c r="I91" s="41"/>
    </row>
    <row r="92" spans="1:9" s="34" customFormat="1" ht="13.5" customHeight="1">
      <c r="A92" s="32"/>
      <c r="B92" s="27">
        <v>80104</v>
      </c>
      <c r="C92" s="28" t="s">
        <v>70</v>
      </c>
      <c r="D92" s="35">
        <f>SUM(E92:F92)</f>
        <v>0</v>
      </c>
      <c r="E92" s="35">
        <f>SUM(E93)</f>
        <v>0</v>
      </c>
      <c r="F92" s="36"/>
      <c r="G92" s="35">
        <f>SUM(H92:I92)</f>
        <v>185117</v>
      </c>
      <c r="H92" s="35">
        <f>SUM(H93)</f>
        <v>185117</v>
      </c>
      <c r="I92" s="35">
        <f>SUM(I93)</f>
        <v>0</v>
      </c>
    </row>
    <row r="93" spans="1:9" s="52" customFormat="1" ht="13.5" customHeight="1">
      <c r="A93" s="49"/>
      <c r="B93" s="50"/>
      <c r="C93" s="51" t="s">
        <v>8</v>
      </c>
      <c r="D93" s="38">
        <f>SUM(E93:F93)</f>
        <v>0</v>
      </c>
      <c r="E93" s="38">
        <f>SUM(E95)</f>
        <v>0</v>
      </c>
      <c r="F93" s="38"/>
      <c r="G93" s="38">
        <f>SUM(H93:I93)</f>
        <v>185117</v>
      </c>
      <c r="H93" s="38">
        <f>SUM(H95)</f>
        <v>185117</v>
      </c>
      <c r="I93" s="38">
        <f>SUM(I95)</f>
        <v>0</v>
      </c>
    </row>
    <row r="94" spans="1:9" s="39" customFormat="1" ht="13.5" customHeight="1">
      <c r="A94" s="32"/>
      <c r="B94" s="2"/>
      <c r="C94" s="53" t="s">
        <v>4</v>
      </c>
      <c r="D94" s="41"/>
      <c r="E94" s="41"/>
      <c r="F94" s="41"/>
      <c r="G94" s="41"/>
      <c r="H94" s="41"/>
      <c r="I94" s="41"/>
    </row>
    <row r="95" spans="1:9" s="39" customFormat="1" ht="13.5" customHeight="1">
      <c r="A95" s="32"/>
      <c r="B95" s="2"/>
      <c r="C95" s="54" t="s">
        <v>56</v>
      </c>
      <c r="D95" s="41"/>
      <c r="E95" s="41"/>
      <c r="F95" s="41"/>
      <c r="G95" s="41">
        <f>SUM(H95:I95)</f>
        <v>185117</v>
      </c>
      <c r="H95" s="41">
        <v>185117</v>
      </c>
      <c r="I95" s="41"/>
    </row>
    <row r="96" spans="1:9" s="34" customFormat="1" ht="6" customHeight="1">
      <c r="A96" s="72"/>
      <c r="B96" s="50"/>
      <c r="C96" s="67"/>
      <c r="D96" s="38"/>
      <c r="E96" s="38"/>
      <c r="F96" s="38"/>
      <c r="G96" s="38"/>
      <c r="H96" s="38"/>
      <c r="I96" s="38"/>
    </row>
    <row r="97" spans="1:9" s="34" customFormat="1" ht="13.5" customHeight="1">
      <c r="A97" s="32"/>
      <c r="B97" s="27">
        <v>80120</v>
      </c>
      <c r="C97" s="28" t="s">
        <v>28</v>
      </c>
      <c r="D97" s="35">
        <f>SUM(E97:F97)</f>
        <v>0</v>
      </c>
      <c r="E97" s="35">
        <f>SUM(E98)</f>
        <v>0</v>
      </c>
      <c r="F97" s="36"/>
      <c r="G97" s="35">
        <f>SUM(H97:I97)</f>
        <v>152970</v>
      </c>
      <c r="H97" s="35">
        <f>SUM(H98)</f>
        <v>0</v>
      </c>
      <c r="I97" s="35">
        <f>SUM(I98)</f>
        <v>152970</v>
      </c>
    </row>
    <row r="98" spans="1:9" s="52" customFormat="1" ht="13.5" customHeight="1">
      <c r="A98" s="49"/>
      <c r="B98" s="50"/>
      <c r="C98" s="51" t="s">
        <v>8</v>
      </c>
      <c r="D98" s="38">
        <f>SUM(E98:F98)</f>
        <v>0</v>
      </c>
      <c r="E98" s="38">
        <f>SUM(E100)</f>
        <v>0</v>
      </c>
      <c r="F98" s="38"/>
      <c r="G98" s="38">
        <f>SUM(H98:I98)</f>
        <v>152970</v>
      </c>
      <c r="H98" s="38">
        <f>SUM(H100)</f>
        <v>0</v>
      </c>
      <c r="I98" s="38">
        <f>SUM(I100+I103)</f>
        <v>152970</v>
      </c>
    </row>
    <row r="99" spans="1:9" s="39" customFormat="1" ht="13.5" customHeight="1">
      <c r="A99" s="32"/>
      <c r="B99" s="2"/>
      <c r="C99" s="53" t="s">
        <v>4</v>
      </c>
      <c r="D99" s="41"/>
      <c r="E99" s="41"/>
      <c r="F99" s="41"/>
      <c r="G99" s="41"/>
      <c r="H99" s="41"/>
      <c r="I99" s="41"/>
    </row>
    <row r="100" spans="1:9" s="39" customFormat="1" ht="13.5" customHeight="1">
      <c r="A100" s="32"/>
      <c r="B100" s="2"/>
      <c r="C100" s="54" t="s">
        <v>18</v>
      </c>
      <c r="D100" s="41">
        <f>SUM(E100:F100)</f>
        <v>0</v>
      </c>
      <c r="E100" s="41">
        <f>SUM(E102)</f>
        <v>0</v>
      </c>
      <c r="F100" s="41"/>
      <c r="G100" s="41">
        <f>SUM(H100:I100)</f>
        <v>15000</v>
      </c>
      <c r="H100" s="41">
        <f>SUM(H102)</f>
        <v>0</v>
      </c>
      <c r="I100" s="41">
        <f>SUM(I102)</f>
        <v>15000</v>
      </c>
    </row>
    <row r="101" spans="1:9" s="39" customFormat="1" ht="13.5" customHeight="1">
      <c r="A101" s="32"/>
      <c r="B101" s="2"/>
      <c r="C101" s="53" t="s">
        <v>15</v>
      </c>
      <c r="D101" s="41"/>
      <c r="E101" s="41"/>
      <c r="F101" s="41"/>
      <c r="G101" s="41"/>
      <c r="H101" s="41"/>
      <c r="I101" s="41"/>
    </row>
    <row r="102" spans="1:9" s="39" customFormat="1" ht="13.5" customHeight="1">
      <c r="A102" s="32"/>
      <c r="B102" s="2"/>
      <c r="C102" s="55" t="s">
        <v>19</v>
      </c>
      <c r="D102" s="41">
        <f>SUM(E102:F102)</f>
        <v>0</v>
      </c>
      <c r="E102" s="41"/>
      <c r="F102" s="41"/>
      <c r="G102" s="41">
        <f>SUM(H102:I102)</f>
        <v>15000</v>
      </c>
      <c r="H102" s="41"/>
      <c r="I102" s="41">
        <v>15000</v>
      </c>
    </row>
    <row r="103" spans="1:9" s="39" customFormat="1" ht="13.5" customHeight="1">
      <c r="A103" s="32"/>
      <c r="B103" s="2"/>
      <c r="C103" s="54" t="s">
        <v>56</v>
      </c>
      <c r="D103" s="41"/>
      <c r="E103" s="41"/>
      <c r="F103" s="41"/>
      <c r="G103" s="41">
        <f>SUM(H103:I103)</f>
        <v>137970</v>
      </c>
      <c r="H103" s="41"/>
      <c r="I103" s="41">
        <v>137970</v>
      </c>
    </row>
    <row r="104" spans="1:9" s="34" customFormat="1" ht="7.5" customHeight="1">
      <c r="A104" s="69"/>
      <c r="B104" s="70"/>
      <c r="C104" s="99"/>
      <c r="D104" s="71"/>
      <c r="E104" s="71"/>
      <c r="F104" s="71"/>
      <c r="G104" s="71"/>
      <c r="H104" s="71"/>
      <c r="I104" s="71"/>
    </row>
    <row r="105" spans="1:9" s="34" customFormat="1" ht="15.75" customHeight="1">
      <c r="A105" s="29">
        <v>851</v>
      </c>
      <c r="B105" s="30"/>
      <c r="C105" s="31" t="s">
        <v>54</v>
      </c>
      <c r="D105" s="33">
        <f>SUM(E105:F105)</f>
        <v>71300</v>
      </c>
      <c r="E105" s="33">
        <f>SUM(E106)</f>
        <v>71300</v>
      </c>
      <c r="F105" s="33"/>
      <c r="G105" s="33">
        <f>SUM(H105:I105)</f>
        <v>0</v>
      </c>
      <c r="H105" s="33">
        <f>SUM(H106)</f>
        <v>0</v>
      </c>
      <c r="I105" s="33">
        <f>SUM(I106)</f>
        <v>0</v>
      </c>
    </row>
    <row r="106" spans="1:9" s="34" customFormat="1" ht="15.75" customHeight="1">
      <c r="A106" s="32"/>
      <c r="B106" s="27">
        <v>85149</v>
      </c>
      <c r="C106" s="28" t="s">
        <v>55</v>
      </c>
      <c r="D106" s="35">
        <f>SUM(E106:F106)</f>
        <v>71300</v>
      </c>
      <c r="E106" s="35">
        <f>SUM(E107)</f>
        <v>71300</v>
      </c>
      <c r="F106" s="36"/>
      <c r="G106" s="35">
        <f>SUM(H106:I106)</f>
        <v>0</v>
      </c>
      <c r="H106" s="35">
        <f>SUM(H107)</f>
        <v>0</v>
      </c>
      <c r="I106" s="35">
        <f>SUM(I107)</f>
        <v>0</v>
      </c>
    </row>
    <row r="107" spans="1:9" s="52" customFormat="1" ht="15.75" customHeight="1">
      <c r="A107" s="49"/>
      <c r="B107" s="50"/>
      <c r="C107" s="51" t="s">
        <v>8</v>
      </c>
      <c r="D107" s="38">
        <f>SUM(E107:F107)</f>
        <v>71300</v>
      </c>
      <c r="E107" s="38">
        <f>SUM(E109+E112)</f>
        <v>71300</v>
      </c>
      <c r="F107" s="38"/>
      <c r="G107" s="38">
        <f>SUM(H107:I107)</f>
        <v>0</v>
      </c>
      <c r="H107" s="38">
        <f>SUM(H109)</f>
        <v>0</v>
      </c>
      <c r="I107" s="38">
        <f>SUM(I109)</f>
        <v>0</v>
      </c>
    </row>
    <row r="108" spans="1:9" s="39" customFormat="1" ht="15.75" customHeight="1">
      <c r="A108" s="32"/>
      <c r="B108" s="2"/>
      <c r="C108" s="53" t="s">
        <v>4</v>
      </c>
      <c r="D108" s="41"/>
      <c r="E108" s="41"/>
      <c r="F108" s="41"/>
      <c r="G108" s="41"/>
      <c r="H108" s="41"/>
      <c r="I108" s="41"/>
    </row>
    <row r="109" spans="1:9" s="34" customFormat="1" ht="15.75" customHeight="1">
      <c r="A109" s="32"/>
      <c r="B109" s="2"/>
      <c r="C109" s="54" t="s">
        <v>18</v>
      </c>
      <c r="D109" s="41">
        <f>SUM(E109:F109)</f>
        <v>67800</v>
      </c>
      <c r="E109" s="41">
        <f>SUM(E111)</f>
        <v>67800</v>
      </c>
      <c r="F109" s="41"/>
      <c r="G109" s="41">
        <f>SUM(H109:I109)</f>
        <v>0</v>
      </c>
      <c r="H109" s="41">
        <f>SUM(H111)</f>
        <v>0</v>
      </c>
      <c r="I109" s="41">
        <f>SUM(I111)</f>
        <v>0</v>
      </c>
    </row>
    <row r="110" spans="1:9" s="39" customFormat="1" ht="15.75" customHeight="1">
      <c r="A110" s="32"/>
      <c r="B110" s="2"/>
      <c r="C110" s="53" t="s">
        <v>15</v>
      </c>
      <c r="D110" s="41"/>
      <c r="E110" s="41"/>
      <c r="F110" s="41"/>
      <c r="G110" s="41"/>
      <c r="H110" s="41"/>
      <c r="I110" s="41"/>
    </row>
    <row r="111" spans="1:9" s="39" customFormat="1" ht="15.75" customHeight="1">
      <c r="A111" s="32"/>
      <c r="B111" s="2"/>
      <c r="C111" s="55" t="s">
        <v>19</v>
      </c>
      <c r="D111" s="41">
        <f>SUM(E111:F111)</f>
        <v>67800</v>
      </c>
      <c r="E111" s="41">
        <v>67800</v>
      </c>
      <c r="F111" s="41"/>
      <c r="G111" s="41">
        <f>SUM(H111:I111)</f>
        <v>0</v>
      </c>
      <c r="H111" s="41"/>
      <c r="I111" s="41"/>
    </row>
    <row r="112" spans="1:9" s="34" customFormat="1" ht="15.75" customHeight="1">
      <c r="A112" s="32"/>
      <c r="B112" s="2"/>
      <c r="C112" s="54" t="s">
        <v>56</v>
      </c>
      <c r="D112" s="41">
        <f>SUM(E112:F112)</f>
        <v>3500</v>
      </c>
      <c r="E112" s="41">
        <v>3500</v>
      </c>
      <c r="F112" s="41"/>
      <c r="G112" s="41"/>
      <c r="H112" s="41"/>
      <c r="I112" s="41"/>
    </row>
    <row r="113" spans="1:9" s="34" customFormat="1" ht="9.75" customHeight="1">
      <c r="A113" s="32"/>
      <c r="B113" s="2"/>
      <c r="C113" s="44"/>
      <c r="D113" s="41"/>
      <c r="E113" s="41"/>
      <c r="F113" s="41"/>
      <c r="G113" s="41"/>
      <c r="H113" s="41"/>
      <c r="I113" s="41"/>
    </row>
    <row r="114" spans="1:9" s="34" customFormat="1" ht="15.75" customHeight="1">
      <c r="A114" s="29">
        <v>852</v>
      </c>
      <c r="B114" s="30"/>
      <c r="C114" s="31" t="s">
        <v>29</v>
      </c>
      <c r="D114" s="33">
        <f>SUM(E114:F114)</f>
        <v>9120</v>
      </c>
      <c r="E114" s="33">
        <f>SUM(E115+E122)</f>
        <v>9120</v>
      </c>
      <c r="F114" s="33"/>
      <c r="G114" s="33">
        <f>SUM(H114:I114)</f>
        <v>12000</v>
      </c>
      <c r="H114" s="33">
        <f>SUM(H115+H122)</f>
        <v>0</v>
      </c>
      <c r="I114" s="33">
        <f>SUM(I115+I122)</f>
        <v>12000</v>
      </c>
    </row>
    <row r="115" spans="1:9" s="34" customFormat="1" ht="15.75" customHeight="1">
      <c r="A115" s="32"/>
      <c r="B115" s="27">
        <v>85202</v>
      </c>
      <c r="C115" s="28" t="s">
        <v>35</v>
      </c>
      <c r="D115" s="35">
        <f>SUM(E115:F115)</f>
        <v>0</v>
      </c>
      <c r="E115" s="35">
        <f>SUM(E116)</f>
        <v>0</v>
      </c>
      <c r="F115" s="36"/>
      <c r="G115" s="35">
        <f>SUM(H115:I115)</f>
        <v>12000</v>
      </c>
      <c r="H115" s="35">
        <f>SUM(H116)</f>
        <v>0</v>
      </c>
      <c r="I115" s="35">
        <f>SUM(I116)</f>
        <v>12000</v>
      </c>
    </row>
    <row r="116" spans="1:9" s="52" customFormat="1" ht="15.75" customHeight="1">
      <c r="A116" s="49"/>
      <c r="B116" s="50"/>
      <c r="C116" s="51" t="s">
        <v>8</v>
      </c>
      <c r="D116" s="38">
        <f>SUM(E116:F116)</f>
        <v>0</v>
      </c>
      <c r="E116" s="38">
        <f>SUM(E118)</f>
        <v>0</v>
      </c>
      <c r="F116" s="38"/>
      <c r="G116" s="38">
        <f>SUM(H116:I116)</f>
        <v>12000</v>
      </c>
      <c r="H116" s="38">
        <f>SUM(H118)</f>
        <v>0</v>
      </c>
      <c r="I116" s="38">
        <f>SUM(I118)</f>
        <v>12000</v>
      </c>
    </row>
    <row r="117" spans="1:9" s="39" customFormat="1" ht="15.75" customHeight="1">
      <c r="A117" s="32"/>
      <c r="B117" s="2"/>
      <c r="C117" s="53" t="s">
        <v>4</v>
      </c>
      <c r="D117" s="41"/>
      <c r="E117" s="41"/>
      <c r="F117" s="41"/>
      <c r="G117" s="41"/>
      <c r="H117" s="41"/>
      <c r="I117" s="41"/>
    </row>
    <row r="118" spans="1:9" s="39" customFormat="1" ht="15.75" customHeight="1">
      <c r="A118" s="32"/>
      <c r="B118" s="2"/>
      <c r="C118" s="54" t="s">
        <v>18</v>
      </c>
      <c r="D118" s="41">
        <f>SUM(E118:F118)</f>
        <v>0</v>
      </c>
      <c r="E118" s="41">
        <f>SUM(E120)</f>
        <v>0</v>
      </c>
      <c r="F118" s="41"/>
      <c r="G118" s="41">
        <f>SUM(H118:I118)</f>
        <v>12000</v>
      </c>
      <c r="H118" s="41">
        <f>SUM(H120)</f>
        <v>0</v>
      </c>
      <c r="I118" s="41">
        <f>SUM(I120)</f>
        <v>12000</v>
      </c>
    </row>
    <row r="119" spans="1:9" s="39" customFormat="1" ht="15.75" customHeight="1">
      <c r="A119" s="32"/>
      <c r="B119" s="2"/>
      <c r="C119" s="53" t="s">
        <v>15</v>
      </c>
      <c r="D119" s="41"/>
      <c r="E119" s="41"/>
      <c r="F119" s="41"/>
      <c r="G119" s="41"/>
      <c r="H119" s="41"/>
      <c r="I119" s="41"/>
    </row>
    <row r="120" spans="1:9" s="39" customFormat="1" ht="15.75" customHeight="1">
      <c r="A120" s="32"/>
      <c r="B120" s="2"/>
      <c r="C120" s="55" t="s">
        <v>19</v>
      </c>
      <c r="D120" s="41">
        <f>SUM(E120:F120)</f>
        <v>0</v>
      </c>
      <c r="E120" s="41"/>
      <c r="F120" s="41"/>
      <c r="G120" s="41">
        <f>SUM(H120:I120)</f>
        <v>12000</v>
      </c>
      <c r="H120" s="41"/>
      <c r="I120" s="41">
        <v>12000</v>
      </c>
    </row>
    <row r="121" spans="1:9" s="34" customFormat="1" ht="6" customHeight="1">
      <c r="A121" s="32"/>
      <c r="B121" s="2"/>
      <c r="C121" s="44"/>
      <c r="D121" s="41"/>
      <c r="E121" s="41"/>
      <c r="F121" s="41"/>
      <c r="G121" s="41"/>
      <c r="H121" s="41"/>
      <c r="I121" s="41"/>
    </row>
    <row r="122" spans="1:9" s="34" customFormat="1" ht="15.75" customHeight="1">
      <c r="A122" s="32"/>
      <c r="B122" s="27">
        <v>85219</v>
      </c>
      <c r="C122" s="28" t="s">
        <v>57</v>
      </c>
      <c r="D122" s="35">
        <f>SUM(E122:F122)</f>
        <v>9120</v>
      </c>
      <c r="E122" s="35">
        <f>SUM(E123)</f>
        <v>9120</v>
      </c>
      <c r="F122" s="36"/>
      <c r="G122" s="35">
        <f>SUM(H122:I122)</f>
        <v>0</v>
      </c>
      <c r="H122" s="35">
        <f>SUM(H123)</f>
        <v>0</v>
      </c>
      <c r="I122" s="35"/>
    </row>
    <row r="123" spans="1:9" s="52" customFormat="1" ht="15.75" customHeight="1">
      <c r="A123" s="49"/>
      <c r="B123" s="50"/>
      <c r="C123" s="51" t="s">
        <v>8</v>
      </c>
      <c r="D123" s="38">
        <f>SUM(E123:F123)</f>
        <v>9120</v>
      </c>
      <c r="E123" s="38">
        <f>SUM(E125)</f>
        <v>9120</v>
      </c>
      <c r="F123" s="38"/>
      <c r="G123" s="38">
        <f>SUM(H123:I123)</f>
        <v>0</v>
      </c>
      <c r="H123" s="38">
        <f>SUM(H125)</f>
        <v>0</v>
      </c>
      <c r="I123" s="38"/>
    </row>
    <row r="124" spans="1:9" s="39" customFormat="1" ht="15.75" customHeight="1">
      <c r="A124" s="32"/>
      <c r="B124" s="2"/>
      <c r="C124" s="53" t="s">
        <v>4</v>
      </c>
      <c r="D124" s="41"/>
      <c r="E124" s="41"/>
      <c r="F124" s="41"/>
      <c r="G124" s="41"/>
      <c r="H124" s="41"/>
      <c r="I124" s="41"/>
    </row>
    <row r="125" spans="1:9" s="39" customFormat="1" ht="15.75" customHeight="1">
      <c r="A125" s="32"/>
      <c r="B125" s="2"/>
      <c r="C125" s="54" t="s">
        <v>18</v>
      </c>
      <c r="D125" s="41">
        <f>SUM(E125:F125)</f>
        <v>9120</v>
      </c>
      <c r="E125" s="41">
        <f>SUM(E127)</f>
        <v>9120</v>
      </c>
      <c r="F125" s="41"/>
      <c r="G125" s="41">
        <f>SUM(H125:I125)</f>
        <v>0</v>
      </c>
      <c r="H125" s="41">
        <f>SUM(H127)</f>
        <v>0</v>
      </c>
      <c r="I125" s="41"/>
    </row>
    <row r="126" spans="1:9" s="39" customFormat="1" ht="15.75" customHeight="1">
      <c r="A126" s="32"/>
      <c r="B126" s="2"/>
      <c r="C126" s="53" t="s">
        <v>15</v>
      </c>
      <c r="D126" s="41"/>
      <c r="E126" s="41"/>
      <c r="F126" s="41"/>
      <c r="G126" s="41"/>
      <c r="H126" s="41"/>
      <c r="I126" s="41"/>
    </row>
    <row r="127" spans="1:9" s="39" customFormat="1" ht="15.75" customHeight="1">
      <c r="A127" s="32"/>
      <c r="B127" s="2"/>
      <c r="C127" s="55" t="s">
        <v>19</v>
      </c>
      <c r="D127" s="41">
        <f>SUM(E127:F127)</f>
        <v>9120</v>
      </c>
      <c r="E127" s="41">
        <v>9120</v>
      </c>
      <c r="F127" s="41"/>
      <c r="G127" s="41">
        <f>SUM(H127:I127)</f>
        <v>0</v>
      </c>
      <c r="H127" s="41"/>
      <c r="I127" s="41"/>
    </row>
    <row r="128" spans="1:9" s="39" customFormat="1" ht="9" customHeight="1">
      <c r="A128" s="32"/>
      <c r="B128" s="2"/>
      <c r="C128" s="44"/>
      <c r="D128" s="41"/>
      <c r="E128" s="45"/>
      <c r="F128" s="45"/>
      <c r="G128" s="41"/>
      <c r="H128" s="45"/>
      <c r="I128" s="45"/>
    </row>
    <row r="129" spans="1:9" s="34" customFormat="1" ht="15" customHeight="1">
      <c r="A129" s="29">
        <v>853</v>
      </c>
      <c r="B129" s="30"/>
      <c r="C129" s="31" t="s">
        <v>36</v>
      </c>
      <c r="D129" s="33">
        <f>SUM(E129:F129)</f>
        <v>100000</v>
      </c>
      <c r="E129" s="33">
        <f>SUM(E130)</f>
        <v>100000</v>
      </c>
      <c r="F129" s="33"/>
      <c r="G129" s="33">
        <f>SUM(H129:I129)</f>
        <v>0</v>
      </c>
      <c r="H129" s="33"/>
      <c r="I129" s="33"/>
    </row>
    <row r="130" spans="1:9" s="34" customFormat="1" ht="15" customHeight="1">
      <c r="A130" s="32"/>
      <c r="B130" s="27">
        <v>85334</v>
      </c>
      <c r="C130" s="28" t="s">
        <v>58</v>
      </c>
      <c r="D130" s="35">
        <f>SUM(E130:F130)</f>
        <v>100000</v>
      </c>
      <c r="E130" s="35">
        <f>SUM(E131)</f>
        <v>100000</v>
      </c>
      <c r="F130" s="35"/>
      <c r="G130" s="35">
        <f>SUM(H130:I130)</f>
        <v>0</v>
      </c>
      <c r="H130" s="35"/>
      <c r="I130" s="35"/>
    </row>
    <row r="131" spans="1:9" s="52" customFormat="1" ht="15" customHeight="1">
      <c r="A131" s="49"/>
      <c r="B131" s="50"/>
      <c r="C131" s="51" t="s">
        <v>8</v>
      </c>
      <c r="D131" s="38">
        <f>SUM(E131:F131)</f>
        <v>100000</v>
      </c>
      <c r="E131" s="38">
        <f>SUM(E133+E136)</f>
        <v>100000</v>
      </c>
      <c r="F131" s="38"/>
      <c r="G131" s="38">
        <f>SUM(H131:I131)</f>
        <v>0</v>
      </c>
      <c r="H131" s="38"/>
      <c r="I131" s="38"/>
    </row>
    <row r="132" spans="1:9" s="39" customFormat="1" ht="15" customHeight="1">
      <c r="A132" s="32"/>
      <c r="B132" s="2"/>
      <c r="C132" s="53" t="s">
        <v>4</v>
      </c>
      <c r="D132" s="41"/>
      <c r="E132" s="41"/>
      <c r="F132" s="41"/>
      <c r="G132" s="41"/>
      <c r="H132" s="41"/>
      <c r="I132" s="41"/>
    </row>
    <row r="133" spans="1:9" s="39" customFormat="1" ht="15" customHeight="1">
      <c r="A133" s="32"/>
      <c r="B133" s="2"/>
      <c r="C133" s="54" t="s">
        <v>18</v>
      </c>
      <c r="D133" s="41">
        <f>SUM(E133:F133)</f>
        <v>60000</v>
      </c>
      <c r="E133" s="41">
        <f>SUM(E135)</f>
        <v>60000</v>
      </c>
      <c r="F133" s="41"/>
      <c r="G133" s="41">
        <f>SUM(H133:I133)</f>
        <v>0</v>
      </c>
      <c r="H133" s="41"/>
      <c r="I133" s="41"/>
    </row>
    <row r="134" spans="1:9" s="39" customFormat="1" ht="15" customHeight="1">
      <c r="A134" s="32"/>
      <c r="B134" s="2"/>
      <c r="C134" s="53" t="s">
        <v>15</v>
      </c>
      <c r="D134" s="41"/>
      <c r="E134" s="41"/>
      <c r="F134" s="41"/>
      <c r="G134" s="41"/>
      <c r="H134" s="41"/>
      <c r="I134" s="41"/>
    </row>
    <row r="135" spans="1:9" s="39" customFormat="1" ht="15" customHeight="1">
      <c r="A135" s="32"/>
      <c r="B135" s="2"/>
      <c r="C135" s="55" t="s">
        <v>19</v>
      </c>
      <c r="D135" s="41">
        <f>SUM(E135:F135)</f>
        <v>60000</v>
      </c>
      <c r="E135" s="41">
        <v>60000</v>
      </c>
      <c r="F135" s="41"/>
      <c r="G135" s="41">
        <f>SUM(H135:I135)</f>
        <v>0</v>
      </c>
      <c r="H135" s="41"/>
      <c r="I135" s="41"/>
    </row>
    <row r="136" spans="1:9" s="34" customFormat="1" ht="15" customHeight="1">
      <c r="A136" s="32"/>
      <c r="B136" s="2"/>
      <c r="C136" s="75" t="s">
        <v>59</v>
      </c>
      <c r="D136" s="41">
        <f>SUM(E136:F136)</f>
        <v>40000</v>
      </c>
      <c r="E136" s="41">
        <v>40000</v>
      </c>
      <c r="F136" s="41"/>
      <c r="G136" s="41"/>
      <c r="H136" s="41"/>
      <c r="I136" s="41"/>
    </row>
    <row r="137" spans="1:9" s="39" customFormat="1" ht="9.75" customHeight="1">
      <c r="A137" s="69"/>
      <c r="B137" s="70"/>
      <c r="C137" s="99"/>
      <c r="D137" s="71"/>
      <c r="E137" s="103"/>
      <c r="F137" s="103"/>
      <c r="G137" s="71"/>
      <c r="H137" s="103"/>
      <c r="I137" s="103"/>
    </row>
    <row r="138" spans="1:9" s="34" customFormat="1" ht="15.75" customHeight="1">
      <c r="A138" s="29">
        <v>855</v>
      </c>
      <c r="B138" s="30"/>
      <c r="C138" s="46" t="s">
        <v>30</v>
      </c>
      <c r="D138" s="33">
        <f>SUM(E138:F138)</f>
        <v>703030</v>
      </c>
      <c r="E138" s="33">
        <f>SUM(E139+E143+E150)</f>
        <v>703030</v>
      </c>
      <c r="F138" s="33"/>
      <c r="G138" s="33">
        <f>SUM(H138:I138)</f>
        <v>35000</v>
      </c>
      <c r="H138" s="33">
        <f>SUM(H139+H143+H150)</f>
        <v>0</v>
      </c>
      <c r="I138" s="33">
        <f>SUM(I139+I143+I150)</f>
        <v>35000</v>
      </c>
    </row>
    <row r="139" spans="1:9" s="34" customFormat="1" ht="15.75" customHeight="1">
      <c r="A139" s="32"/>
      <c r="B139" s="47">
        <v>85505</v>
      </c>
      <c r="C139" s="76" t="s">
        <v>60</v>
      </c>
      <c r="D139" s="35">
        <f>SUM(E139:F139)</f>
        <v>589700</v>
      </c>
      <c r="E139" s="35">
        <f>SUM(E140)</f>
        <v>589700</v>
      </c>
      <c r="F139" s="36"/>
      <c r="G139" s="35"/>
      <c r="H139" s="35"/>
      <c r="I139" s="35"/>
    </row>
    <row r="140" spans="1:9" s="52" customFormat="1" ht="15.75" customHeight="1">
      <c r="A140" s="49"/>
      <c r="B140" s="50"/>
      <c r="C140" s="51" t="s">
        <v>8</v>
      </c>
      <c r="D140" s="38">
        <f>SUM(E140:F140)</f>
        <v>589700</v>
      </c>
      <c r="E140" s="38">
        <f>SUM(E142)</f>
        <v>589700</v>
      </c>
      <c r="F140" s="38"/>
      <c r="G140" s="38"/>
      <c r="H140" s="38"/>
      <c r="I140" s="38"/>
    </row>
    <row r="141" spans="1:9" s="39" customFormat="1" ht="15.75" customHeight="1">
      <c r="A141" s="32"/>
      <c r="B141" s="2"/>
      <c r="C141" s="53" t="s">
        <v>4</v>
      </c>
      <c r="D141" s="41"/>
      <c r="E141" s="41"/>
      <c r="F141" s="41"/>
      <c r="G141" s="41"/>
      <c r="H141" s="41"/>
      <c r="I141" s="41"/>
    </row>
    <row r="142" spans="1:9" s="34" customFormat="1" ht="15.75" customHeight="1">
      <c r="A142" s="32"/>
      <c r="B142" s="2"/>
      <c r="C142" s="54" t="s">
        <v>56</v>
      </c>
      <c r="D142" s="41">
        <f>SUM(E142:F142)</f>
        <v>589700</v>
      </c>
      <c r="E142" s="41">
        <v>589700</v>
      </c>
      <c r="F142" s="41"/>
      <c r="G142" s="41"/>
      <c r="H142" s="41"/>
      <c r="I142" s="41"/>
    </row>
    <row r="143" spans="1:9" s="34" customFormat="1" ht="15.75" customHeight="1">
      <c r="A143" s="32"/>
      <c r="B143" s="47">
        <v>85510</v>
      </c>
      <c r="C143" s="28" t="s">
        <v>37</v>
      </c>
      <c r="D143" s="35">
        <f>SUM(E143:F143)</f>
        <v>0</v>
      </c>
      <c r="E143" s="35"/>
      <c r="F143" s="35"/>
      <c r="G143" s="35">
        <f>SUM(H143:I143)</f>
        <v>35000</v>
      </c>
      <c r="H143" s="35"/>
      <c r="I143" s="35">
        <f>SUM(I144)</f>
        <v>35000</v>
      </c>
    </row>
    <row r="144" spans="1:9" s="52" customFormat="1" ht="15.75" customHeight="1">
      <c r="A144" s="49"/>
      <c r="B144" s="50"/>
      <c r="C144" s="51" t="s">
        <v>8</v>
      </c>
      <c r="D144" s="38">
        <f>SUM(E144:F144)</f>
        <v>0</v>
      </c>
      <c r="E144" s="38">
        <f>SUM(E146)</f>
        <v>0</v>
      </c>
      <c r="F144" s="38"/>
      <c r="G144" s="38">
        <f>SUM(H144:I144)</f>
        <v>35000</v>
      </c>
      <c r="H144" s="38">
        <f>SUM(H146)</f>
        <v>0</v>
      </c>
      <c r="I144" s="38">
        <f>SUM(I146)</f>
        <v>35000</v>
      </c>
    </row>
    <row r="145" spans="1:9" s="39" customFormat="1" ht="15.75" customHeight="1">
      <c r="A145" s="32"/>
      <c r="B145" s="2"/>
      <c r="C145" s="53" t="s">
        <v>4</v>
      </c>
      <c r="D145" s="41"/>
      <c r="E145" s="41"/>
      <c r="F145" s="41"/>
      <c r="G145" s="41"/>
      <c r="H145" s="41"/>
      <c r="I145" s="41"/>
    </row>
    <row r="146" spans="1:9" s="39" customFormat="1" ht="15.75" customHeight="1">
      <c r="A146" s="32"/>
      <c r="B146" s="2"/>
      <c r="C146" s="54" t="s">
        <v>18</v>
      </c>
      <c r="D146" s="41">
        <f>SUM(E146:F146)</f>
        <v>0</v>
      </c>
      <c r="E146" s="41">
        <f>SUM(E148)</f>
        <v>0</v>
      </c>
      <c r="F146" s="41"/>
      <c r="G146" s="41">
        <f>SUM(H146:I146)</f>
        <v>35000</v>
      </c>
      <c r="H146" s="41">
        <f>SUM(H148)</f>
        <v>0</v>
      </c>
      <c r="I146" s="41">
        <f>SUM(I148)</f>
        <v>35000</v>
      </c>
    </row>
    <row r="147" spans="1:9" s="39" customFormat="1" ht="15.75" customHeight="1">
      <c r="A147" s="32"/>
      <c r="B147" s="2"/>
      <c r="C147" s="53" t="s">
        <v>15</v>
      </c>
      <c r="D147" s="41"/>
      <c r="E147" s="41"/>
      <c r="F147" s="41"/>
      <c r="G147" s="41"/>
      <c r="H147" s="41"/>
      <c r="I147" s="41"/>
    </row>
    <row r="148" spans="1:9" s="39" customFormat="1" ht="15.75" customHeight="1">
      <c r="A148" s="32"/>
      <c r="B148" s="2"/>
      <c r="C148" s="55" t="s">
        <v>19</v>
      </c>
      <c r="D148" s="41">
        <f>SUM(E148:F148)</f>
        <v>0</v>
      </c>
      <c r="E148" s="41"/>
      <c r="F148" s="41"/>
      <c r="G148" s="41">
        <f>SUM(H148:I148)</f>
        <v>35000</v>
      </c>
      <c r="H148" s="41"/>
      <c r="I148" s="41">
        <v>35000</v>
      </c>
    </row>
    <row r="149" spans="1:9" s="34" customFormat="1" ht="6" customHeight="1">
      <c r="A149" s="72"/>
      <c r="B149" s="50"/>
      <c r="C149" s="67"/>
      <c r="D149" s="38"/>
      <c r="E149" s="38"/>
      <c r="F149" s="38"/>
      <c r="G149" s="38"/>
      <c r="H149" s="38"/>
      <c r="I149" s="38"/>
    </row>
    <row r="150" spans="1:9" s="34" customFormat="1" ht="15" customHeight="1">
      <c r="A150" s="32"/>
      <c r="B150" s="27">
        <v>85595</v>
      </c>
      <c r="C150" s="28" t="s">
        <v>20</v>
      </c>
      <c r="D150" s="35">
        <f>SUM(E150:F150)</f>
        <v>113330</v>
      </c>
      <c r="E150" s="35">
        <f>SUM(E151)</f>
        <v>113330</v>
      </c>
      <c r="F150" s="35"/>
      <c r="G150" s="35">
        <f>SUM(H150:I150)</f>
        <v>0</v>
      </c>
      <c r="H150" s="35"/>
      <c r="I150" s="35"/>
    </row>
    <row r="151" spans="1:9" s="52" customFormat="1" ht="14.25" customHeight="1">
      <c r="A151" s="49"/>
      <c r="B151" s="50"/>
      <c r="C151" s="51" t="s">
        <v>8</v>
      </c>
      <c r="D151" s="38">
        <f>SUM(E151:F151)</f>
        <v>113330</v>
      </c>
      <c r="E151" s="38">
        <f>SUM(E153+E156)</f>
        <v>113330</v>
      </c>
      <c r="F151" s="38"/>
      <c r="G151" s="38">
        <f>SUM(H151:I151)</f>
        <v>0</v>
      </c>
      <c r="H151" s="38">
        <f>SUM(H153)</f>
        <v>0</v>
      </c>
      <c r="I151" s="38">
        <f>SUM(I153)</f>
        <v>0</v>
      </c>
    </row>
    <row r="152" spans="1:9" s="39" customFormat="1" ht="13.5" customHeight="1">
      <c r="A152" s="32"/>
      <c r="B152" s="2"/>
      <c r="C152" s="53" t="s">
        <v>4</v>
      </c>
      <c r="D152" s="41"/>
      <c r="E152" s="41"/>
      <c r="F152" s="41"/>
      <c r="G152" s="41"/>
      <c r="H152" s="41"/>
      <c r="I152" s="41"/>
    </row>
    <row r="153" spans="1:9" s="34" customFormat="1" ht="14.25" customHeight="1">
      <c r="A153" s="32"/>
      <c r="B153" s="2"/>
      <c r="C153" s="54" t="s">
        <v>18</v>
      </c>
      <c r="D153" s="41">
        <f>SUM(E153:F153)</f>
        <v>59470</v>
      </c>
      <c r="E153" s="41">
        <f>SUM(E155)</f>
        <v>59470</v>
      </c>
      <c r="F153" s="41"/>
      <c r="G153" s="41">
        <f>SUM(H153:I153)</f>
        <v>0</v>
      </c>
      <c r="H153" s="41">
        <f>SUM(H155)</f>
        <v>0</v>
      </c>
      <c r="I153" s="41">
        <f>SUM(I155)</f>
        <v>0</v>
      </c>
    </row>
    <row r="154" spans="1:9" s="39" customFormat="1" ht="13.5" customHeight="1">
      <c r="A154" s="32"/>
      <c r="B154" s="2"/>
      <c r="C154" s="53" t="s">
        <v>15</v>
      </c>
      <c r="D154" s="41"/>
      <c r="E154" s="41"/>
      <c r="F154" s="41"/>
      <c r="G154" s="41"/>
      <c r="H154" s="41"/>
      <c r="I154" s="41"/>
    </row>
    <row r="155" spans="1:9" s="39" customFormat="1" ht="14.25" customHeight="1">
      <c r="A155" s="32"/>
      <c r="B155" s="2"/>
      <c r="C155" s="55" t="s">
        <v>19</v>
      </c>
      <c r="D155" s="41">
        <f>SUM(E155:F155)</f>
        <v>59470</v>
      </c>
      <c r="E155" s="41">
        <v>59470</v>
      </c>
      <c r="F155" s="41"/>
      <c r="G155" s="41">
        <f>SUM(H155:I155)</f>
        <v>0</v>
      </c>
      <c r="H155" s="41"/>
      <c r="I155" s="41"/>
    </row>
    <row r="156" spans="1:9" s="34" customFormat="1" ht="15" customHeight="1">
      <c r="A156" s="32"/>
      <c r="B156" s="2"/>
      <c r="C156" s="54" t="s">
        <v>56</v>
      </c>
      <c r="D156" s="41">
        <f>SUM(E156:F156)</f>
        <v>53860</v>
      </c>
      <c r="E156" s="41">
        <v>53860</v>
      </c>
      <c r="F156" s="41"/>
      <c r="G156" s="41"/>
      <c r="H156" s="41"/>
      <c r="I156" s="41"/>
    </row>
    <row r="157" spans="1:9" s="34" customFormat="1" ht="9.75" customHeight="1">
      <c r="A157" s="32"/>
      <c r="B157" s="2"/>
      <c r="C157" s="44"/>
      <c r="D157" s="41"/>
      <c r="E157" s="41"/>
      <c r="F157" s="41"/>
      <c r="G157" s="41"/>
      <c r="H157" s="41"/>
      <c r="I157" s="41"/>
    </row>
    <row r="158" spans="1:9" s="34" customFormat="1" ht="15" customHeight="1">
      <c r="A158" s="29">
        <v>900</v>
      </c>
      <c r="B158" s="30"/>
      <c r="C158" s="31" t="s">
        <v>25</v>
      </c>
      <c r="D158" s="33">
        <f>SUM(E158:F158)</f>
        <v>349870</v>
      </c>
      <c r="E158" s="33">
        <f>SUM(E159+E166+E173+E180+E187)</f>
        <v>349870</v>
      </c>
      <c r="F158" s="33">
        <f>SUM(F159+F166+F173+F180+F187)</f>
        <v>0</v>
      </c>
      <c r="G158" s="33">
        <f>SUM(H158:I158)</f>
        <v>5185000</v>
      </c>
      <c r="H158" s="33">
        <f>SUM(H159+H166+H180+H187)</f>
        <v>5185000</v>
      </c>
      <c r="I158" s="33"/>
    </row>
    <row r="159" spans="1:9" s="34" customFormat="1" ht="14.25" customHeight="1">
      <c r="A159" s="32"/>
      <c r="B159" s="27">
        <v>90002</v>
      </c>
      <c r="C159" s="28" t="s">
        <v>61</v>
      </c>
      <c r="D159" s="35">
        <f>SUM(E159:F159)</f>
        <v>70000</v>
      </c>
      <c r="E159" s="35">
        <f>SUM(E160)</f>
        <v>70000</v>
      </c>
      <c r="F159" s="36"/>
      <c r="G159" s="35">
        <f>SUM(H159:I159)</f>
        <v>0</v>
      </c>
      <c r="H159" s="35">
        <f>SUM(H160)</f>
        <v>0</v>
      </c>
      <c r="I159" s="35"/>
    </row>
    <row r="160" spans="1:9" s="52" customFormat="1" ht="14.25" customHeight="1">
      <c r="A160" s="49"/>
      <c r="B160" s="50"/>
      <c r="C160" s="51" t="s">
        <v>8</v>
      </c>
      <c r="D160" s="38">
        <f>SUM(E160:F160)</f>
        <v>70000</v>
      </c>
      <c r="E160" s="38">
        <f>SUM(E162)</f>
        <v>70000</v>
      </c>
      <c r="F160" s="38"/>
      <c r="G160" s="38">
        <f>SUM(H160:I160)</f>
        <v>0</v>
      </c>
      <c r="H160" s="38">
        <f>SUM(H162)</f>
        <v>0</v>
      </c>
      <c r="I160" s="38"/>
    </row>
    <row r="161" spans="1:9" s="39" customFormat="1" ht="13.5" customHeight="1">
      <c r="A161" s="32"/>
      <c r="B161" s="2"/>
      <c r="C161" s="53" t="s">
        <v>4</v>
      </c>
      <c r="D161" s="41"/>
      <c r="E161" s="41"/>
      <c r="F161" s="41"/>
      <c r="G161" s="41"/>
      <c r="H161" s="41"/>
      <c r="I161" s="41"/>
    </row>
    <row r="162" spans="1:9" s="39" customFormat="1" ht="14.25" customHeight="1">
      <c r="A162" s="32"/>
      <c r="B162" s="2"/>
      <c r="C162" s="54" t="s">
        <v>18</v>
      </c>
      <c r="D162" s="41">
        <f>SUM(E162:F162)</f>
        <v>70000</v>
      </c>
      <c r="E162" s="41">
        <f>SUM(E164)</f>
        <v>70000</v>
      </c>
      <c r="F162" s="41"/>
      <c r="G162" s="41">
        <f>SUM(H162:I162)</f>
        <v>0</v>
      </c>
      <c r="H162" s="41">
        <f>SUM(H164)</f>
        <v>0</v>
      </c>
      <c r="I162" s="41"/>
    </row>
    <row r="163" spans="1:9" s="39" customFormat="1" ht="13.5" customHeight="1">
      <c r="A163" s="32"/>
      <c r="B163" s="2"/>
      <c r="C163" s="53" t="s">
        <v>15</v>
      </c>
      <c r="D163" s="41"/>
      <c r="E163" s="41"/>
      <c r="F163" s="41"/>
      <c r="G163" s="41"/>
      <c r="H163" s="41"/>
      <c r="I163" s="41"/>
    </row>
    <row r="164" spans="1:9" s="39" customFormat="1" ht="14.25" customHeight="1">
      <c r="A164" s="32"/>
      <c r="B164" s="2"/>
      <c r="C164" s="55" t="s">
        <v>19</v>
      </c>
      <c r="D164" s="41">
        <f>SUM(E164:F164)</f>
        <v>70000</v>
      </c>
      <c r="E164" s="41">
        <v>70000</v>
      </c>
      <c r="F164" s="41"/>
      <c r="G164" s="41">
        <f>SUM(H164:I164)</f>
        <v>0</v>
      </c>
      <c r="H164" s="41"/>
      <c r="I164" s="41"/>
    </row>
    <row r="165" spans="1:9" s="34" customFormat="1" ht="6" customHeight="1">
      <c r="A165" s="32"/>
      <c r="B165" s="2"/>
      <c r="C165" s="44"/>
      <c r="D165" s="41"/>
      <c r="E165" s="41"/>
      <c r="F165" s="41"/>
      <c r="G165" s="41"/>
      <c r="H165" s="41"/>
      <c r="I165" s="41"/>
    </row>
    <row r="166" spans="1:9" s="34" customFormat="1" ht="14.25" customHeight="1">
      <c r="A166" s="32"/>
      <c r="B166" s="27">
        <v>90003</v>
      </c>
      <c r="C166" s="28" t="s">
        <v>62</v>
      </c>
      <c r="D166" s="35">
        <f>SUM(E166:F166)</f>
        <v>0</v>
      </c>
      <c r="E166" s="35">
        <f>SUM(E167)</f>
        <v>0</v>
      </c>
      <c r="F166" s="36"/>
      <c r="G166" s="35">
        <f>SUM(H166:I166)</f>
        <v>5100000</v>
      </c>
      <c r="H166" s="35">
        <f>SUM(H167)</f>
        <v>5100000</v>
      </c>
      <c r="I166" s="35"/>
    </row>
    <row r="167" spans="1:9" s="52" customFormat="1" ht="14.25" customHeight="1">
      <c r="A167" s="49"/>
      <c r="B167" s="50"/>
      <c r="C167" s="51" t="s">
        <v>8</v>
      </c>
      <c r="D167" s="38">
        <f>SUM(E167:F167)</f>
        <v>0</v>
      </c>
      <c r="E167" s="38">
        <f>SUM(E169)</f>
        <v>0</v>
      </c>
      <c r="F167" s="38"/>
      <c r="G167" s="38">
        <f>SUM(H167:I167)</f>
        <v>5100000</v>
      </c>
      <c r="H167" s="38">
        <f>SUM(H169)</f>
        <v>5100000</v>
      </c>
      <c r="I167" s="38"/>
    </row>
    <row r="168" spans="1:9" s="39" customFormat="1" ht="13.5" customHeight="1">
      <c r="A168" s="32"/>
      <c r="B168" s="2"/>
      <c r="C168" s="53" t="s">
        <v>4</v>
      </c>
      <c r="D168" s="41"/>
      <c r="E168" s="41"/>
      <c r="F168" s="41"/>
      <c r="G168" s="41"/>
      <c r="H168" s="41"/>
      <c r="I168" s="41"/>
    </row>
    <row r="169" spans="1:9" s="39" customFormat="1" ht="14.25" customHeight="1">
      <c r="A169" s="32"/>
      <c r="B169" s="2"/>
      <c r="C169" s="54" t="s">
        <v>18</v>
      </c>
      <c r="D169" s="41">
        <f>SUM(E169:F169)</f>
        <v>0</v>
      </c>
      <c r="E169" s="41">
        <f>SUM(E171)</f>
        <v>0</v>
      </c>
      <c r="F169" s="41"/>
      <c r="G169" s="41">
        <f>SUM(H169:I169)</f>
        <v>5100000</v>
      </c>
      <c r="H169" s="41">
        <f>SUM(H171)</f>
        <v>5100000</v>
      </c>
      <c r="I169" s="41"/>
    </row>
    <row r="170" spans="1:9" s="39" customFormat="1" ht="13.5" customHeight="1">
      <c r="A170" s="32"/>
      <c r="B170" s="2"/>
      <c r="C170" s="53" t="s">
        <v>15</v>
      </c>
      <c r="D170" s="41"/>
      <c r="E170" s="41"/>
      <c r="F170" s="41"/>
      <c r="G170" s="41"/>
      <c r="H170" s="41"/>
      <c r="I170" s="41"/>
    </row>
    <row r="171" spans="1:9" s="39" customFormat="1" ht="14.25" customHeight="1">
      <c r="A171" s="32"/>
      <c r="B171" s="2"/>
      <c r="C171" s="55" t="s">
        <v>19</v>
      </c>
      <c r="D171" s="41">
        <f>SUM(E171:F171)</f>
        <v>0</v>
      </c>
      <c r="E171" s="41"/>
      <c r="F171" s="41"/>
      <c r="G171" s="41">
        <f>SUM(H171:I171)</f>
        <v>5100000</v>
      </c>
      <c r="H171" s="41">
        <v>5100000</v>
      </c>
      <c r="I171" s="41"/>
    </row>
    <row r="172" spans="1:9" s="34" customFormat="1" ht="6" customHeight="1">
      <c r="A172" s="69"/>
      <c r="B172" s="70"/>
      <c r="C172" s="99"/>
      <c r="D172" s="71"/>
      <c r="E172" s="71"/>
      <c r="F172" s="71"/>
      <c r="G172" s="71"/>
      <c r="H172" s="71"/>
      <c r="I172" s="71"/>
    </row>
    <row r="173" spans="1:9" s="34" customFormat="1" ht="15" customHeight="1">
      <c r="A173" s="32"/>
      <c r="B173" s="27">
        <v>90004</v>
      </c>
      <c r="C173" s="28" t="s">
        <v>68</v>
      </c>
      <c r="D173" s="35">
        <f>SUM(E173:F173)</f>
        <v>259870</v>
      </c>
      <c r="E173" s="35">
        <f>SUM(E174)</f>
        <v>259870</v>
      </c>
      <c r="F173" s="36"/>
      <c r="G173" s="35">
        <f>SUM(H173:I173)</f>
        <v>0</v>
      </c>
      <c r="H173" s="35"/>
      <c r="I173" s="35"/>
    </row>
    <row r="174" spans="1:9" s="58" customFormat="1" ht="15" customHeight="1">
      <c r="A174" s="49"/>
      <c r="B174" s="50"/>
      <c r="C174" s="37" t="s">
        <v>22</v>
      </c>
      <c r="D174" s="38">
        <f>SUM(E174:F174)</f>
        <v>259870</v>
      </c>
      <c r="E174" s="38">
        <f>SUM(E176)</f>
        <v>259870</v>
      </c>
      <c r="F174" s="38"/>
      <c r="G174" s="38"/>
      <c r="H174" s="38"/>
      <c r="I174" s="38"/>
    </row>
    <row r="175" spans="1:9" s="34" customFormat="1" ht="15" customHeight="1">
      <c r="A175" s="32"/>
      <c r="B175" s="2"/>
      <c r="C175" s="40" t="s">
        <v>4</v>
      </c>
      <c r="D175" s="41"/>
      <c r="E175" s="41"/>
      <c r="F175" s="41"/>
      <c r="G175" s="41"/>
      <c r="H175" s="41"/>
      <c r="I175" s="41"/>
    </row>
    <row r="176" spans="1:9" s="34" customFormat="1" ht="15" customHeight="1">
      <c r="A176" s="32"/>
      <c r="B176" s="2"/>
      <c r="C176" s="42" t="s">
        <v>23</v>
      </c>
      <c r="D176" s="41">
        <f>SUM(E176:F176)</f>
        <v>259870</v>
      </c>
      <c r="E176" s="41">
        <v>259870</v>
      </c>
      <c r="F176" s="41"/>
      <c r="G176" s="41"/>
      <c r="H176" s="41"/>
      <c r="I176" s="41"/>
    </row>
    <row r="177" spans="1:9" s="34" customFormat="1" ht="15" customHeight="1">
      <c r="A177" s="32"/>
      <c r="B177" s="2"/>
      <c r="C177" s="43" t="s">
        <v>15</v>
      </c>
      <c r="D177" s="41"/>
      <c r="E177" s="41"/>
      <c r="F177" s="41"/>
      <c r="G177" s="41"/>
      <c r="H177" s="41"/>
      <c r="I177" s="41"/>
    </row>
    <row r="178" spans="1:9" s="34" customFormat="1" ht="24" customHeight="1">
      <c r="A178" s="32"/>
      <c r="B178" s="2"/>
      <c r="C178" s="44" t="s">
        <v>24</v>
      </c>
      <c r="D178" s="41">
        <f>SUM(E178:F178)</f>
        <v>259870</v>
      </c>
      <c r="E178" s="41">
        <v>259870</v>
      </c>
      <c r="F178" s="41"/>
      <c r="G178" s="41"/>
      <c r="H178" s="41"/>
      <c r="I178" s="41"/>
    </row>
    <row r="179" spans="1:9" s="34" customFormat="1" ht="6" customHeight="1">
      <c r="A179" s="32"/>
      <c r="B179" s="2"/>
      <c r="C179" s="44"/>
      <c r="D179" s="41"/>
      <c r="E179" s="41"/>
      <c r="F179" s="41"/>
      <c r="G179" s="41"/>
      <c r="H179" s="41"/>
      <c r="I179" s="41"/>
    </row>
    <row r="180" spans="1:9" s="34" customFormat="1" ht="15" customHeight="1">
      <c r="A180" s="32"/>
      <c r="B180" s="27">
        <v>90007</v>
      </c>
      <c r="C180" s="28" t="s">
        <v>63</v>
      </c>
      <c r="D180" s="35">
        <f>SUM(E180:F180)</f>
        <v>5000</v>
      </c>
      <c r="E180" s="35">
        <f>SUM(E181)</f>
        <v>5000</v>
      </c>
      <c r="F180" s="36"/>
      <c r="G180" s="35">
        <f>SUM(H180:I180)</f>
        <v>0</v>
      </c>
      <c r="H180" s="35">
        <f>SUM(H181)</f>
        <v>0</v>
      </c>
      <c r="I180" s="35"/>
    </row>
    <row r="181" spans="1:9" s="52" customFormat="1" ht="15" customHeight="1">
      <c r="A181" s="49"/>
      <c r="B181" s="50"/>
      <c r="C181" s="51" t="s">
        <v>8</v>
      </c>
      <c r="D181" s="38">
        <f>SUM(E181:F181)</f>
        <v>5000</v>
      </c>
      <c r="E181" s="38">
        <f>SUM(E183)</f>
        <v>5000</v>
      </c>
      <c r="F181" s="38"/>
      <c r="G181" s="38">
        <f>SUM(H181:I181)</f>
        <v>0</v>
      </c>
      <c r="H181" s="38">
        <f>SUM(H183)</f>
        <v>0</v>
      </c>
      <c r="I181" s="38"/>
    </row>
    <row r="182" spans="1:9" s="39" customFormat="1" ht="15" customHeight="1">
      <c r="A182" s="32"/>
      <c r="B182" s="2"/>
      <c r="C182" s="53" t="s">
        <v>4</v>
      </c>
      <c r="D182" s="41"/>
      <c r="E182" s="41"/>
      <c r="F182" s="41"/>
      <c r="G182" s="41"/>
      <c r="H182" s="41"/>
      <c r="I182" s="41"/>
    </row>
    <row r="183" spans="1:9" s="39" customFormat="1" ht="15" customHeight="1">
      <c r="A183" s="32"/>
      <c r="B183" s="2"/>
      <c r="C183" s="54" t="s">
        <v>18</v>
      </c>
      <c r="D183" s="41">
        <f>SUM(E183:F183)</f>
        <v>5000</v>
      </c>
      <c r="E183" s="41">
        <f>SUM(E185)</f>
        <v>5000</v>
      </c>
      <c r="F183" s="41"/>
      <c r="G183" s="41">
        <f>SUM(H183:I183)</f>
        <v>0</v>
      </c>
      <c r="H183" s="41">
        <f>SUM(H185)</f>
        <v>0</v>
      </c>
      <c r="I183" s="41"/>
    </row>
    <row r="184" spans="1:9" s="39" customFormat="1" ht="15" customHeight="1">
      <c r="A184" s="32"/>
      <c r="B184" s="2"/>
      <c r="C184" s="53" t="s">
        <v>15</v>
      </c>
      <c r="D184" s="41"/>
      <c r="E184" s="41"/>
      <c r="F184" s="41"/>
      <c r="G184" s="41"/>
      <c r="H184" s="41"/>
      <c r="I184" s="41"/>
    </row>
    <row r="185" spans="1:9" s="39" customFormat="1" ht="15" customHeight="1">
      <c r="A185" s="32"/>
      <c r="B185" s="2"/>
      <c r="C185" s="55" t="s">
        <v>19</v>
      </c>
      <c r="D185" s="41">
        <f>SUM(E185:F185)</f>
        <v>5000</v>
      </c>
      <c r="E185" s="41">
        <v>5000</v>
      </c>
      <c r="F185" s="41"/>
      <c r="G185" s="41">
        <f>SUM(H185:I185)</f>
        <v>0</v>
      </c>
      <c r="H185" s="41"/>
      <c r="I185" s="41"/>
    </row>
    <row r="186" spans="1:9" s="34" customFormat="1" ht="6" customHeight="1">
      <c r="A186" s="32"/>
      <c r="B186" s="2"/>
      <c r="C186" s="44"/>
      <c r="D186" s="41"/>
      <c r="E186" s="41"/>
      <c r="F186" s="41"/>
      <c r="G186" s="41"/>
      <c r="H186" s="41"/>
      <c r="I186" s="41"/>
    </row>
    <row r="187" spans="1:9" s="34" customFormat="1" ht="13.5" customHeight="1">
      <c r="A187" s="32"/>
      <c r="B187" s="27">
        <v>90095</v>
      </c>
      <c r="C187" s="28" t="s">
        <v>20</v>
      </c>
      <c r="D187" s="35">
        <f>SUM(E187:F187)</f>
        <v>15000</v>
      </c>
      <c r="E187" s="35">
        <f>SUM(E188)</f>
        <v>15000</v>
      </c>
      <c r="F187" s="36"/>
      <c r="G187" s="35">
        <f>SUM(H187:I187)</f>
        <v>85000</v>
      </c>
      <c r="H187" s="35">
        <f>SUM(H188)</f>
        <v>85000</v>
      </c>
      <c r="I187" s="35"/>
    </row>
    <row r="188" spans="1:9" s="52" customFormat="1" ht="13.5" customHeight="1">
      <c r="A188" s="49"/>
      <c r="B188" s="50"/>
      <c r="C188" s="51" t="s">
        <v>8</v>
      </c>
      <c r="D188" s="38">
        <f>SUM(E188:F188)</f>
        <v>15000</v>
      </c>
      <c r="E188" s="38">
        <f>SUM(E190)</f>
        <v>15000</v>
      </c>
      <c r="F188" s="38"/>
      <c r="G188" s="38">
        <f>SUM(H188:I188)</f>
        <v>85000</v>
      </c>
      <c r="H188" s="38">
        <f>SUM(H190)</f>
        <v>85000</v>
      </c>
      <c r="I188" s="38"/>
    </row>
    <row r="189" spans="1:9" s="39" customFormat="1" ht="13.5" customHeight="1">
      <c r="A189" s="32"/>
      <c r="B189" s="2"/>
      <c r="C189" s="53" t="s">
        <v>4</v>
      </c>
      <c r="D189" s="41"/>
      <c r="E189" s="41"/>
      <c r="F189" s="41"/>
      <c r="G189" s="41"/>
      <c r="H189" s="41"/>
      <c r="I189" s="41"/>
    </row>
    <row r="190" spans="1:9" s="39" customFormat="1" ht="13.5" customHeight="1">
      <c r="A190" s="32"/>
      <c r="B190" s="2"/>
      <c r="C190" s="54" t="s">
        <v>18</v>
      </c>
      <c r="D190" s="41">
        <f>SUM(E190:F190)</f>
        <v>15000</v>
      </c>
      <c r="E190" s="41">
        <f>SUM(E192:E193)</f>
        <v>15000</v>
      </c>
      <c r="F190" s="41"/>
      <c r="G190" s="41">
        <f>SUM(H190:I190)</f>
        <v>85000</v>
      </c>
      <c r="H190" s="41">
        <f>SUM(H192:H193)</f>
        <v>85000</v>
      </c>
      <c r="I190" s="41"/>
    </row>
    <row r="191" spans="1:9" s="39" customFormat="1" ht="13.5" customHeight="1">
      <c r="A191" s="32"/>
      <c r="B191" s="2"/>
      <c r="C191" s="53" t="s">
        <v>15</v>
      </c>
      <c r="D191" s="41"/>
      <c r="E191" s="41"/>
      <c r="F191" s="41"/>
      <c r="G191" s="41"/>
      <c r="H191" s="41"/>
      <c r="I191" s="41"/>
    </row>
    <row r="192" spans="1:9" s="39" customFormat="1" ht="13.5" customHeight="1">
      <c r="A192" s="32"/>
      <c r="B192" s="2"/>
      <c r="C192" s="44" t="s">
        <v>31</v>
      </c>
      <c r="D192" s="41">
        <f>SUM(E192:F192)</f>
        <v>15000</v>
      </c>
      <c r="E192" s="41">
        <v>15000</v>
      </c>
      <c r="F192" s="41"/>
      <c r="G192" s="41">
        <f>SUM(H192:I192)</f>
        <v>0</v>
      </c>
      <c r="H192" s="41"/>
      <c r="I192" s="41"/>
    </row>
    <row r="193" spans="1:9" s="34" customFormat="1" ht="13.5" customHeight="1">
      <c r="A193" s="32"/>
      <c r="B193" s="2"/>
      <c r="C193" s="44" t="s">
        <v>34</v>
      </c>
      <c r="D193" s="41"/>
      <c r="E193" s="41"/>
      <c r="F193" s="41"/>
      <c r="G193" s="41">
        <f>SUM(H193:I193)</f>
        <v>85000</v>
      </c>
      <c r="H193" s="41">
        <v>85000</v>
      </c>
      <c r="I193" s="41"/>
    </row>
    <row r="194" spans="1:9" s="34" customFormat="1" ht="7.5" customHeight="1">
      <c r="A194" s="32"/>
      <c r="B194" s="2"/>
      <c r="C194" s="44"/>
      <c r="D194" s="41"/>
      <c r="E194" s="41"/>
      <c r="F194" s="41"/>
      <c r="G194" s="41"/>
      <c r="H194" s="41"/>
      <c r="I194" s="41"/>
    </row>
    <row r="195" spans="1:9" s="34" customFormat="1" ht="13.5" customHeight="1">
      <c r="A195" s="29">
        <v>921</v>
      </c>
      <c r="B195" s="30"/>
      <c r="C195" s="31" t="s">
        <v>32</v>
      </c>
      <c r="D195" s="33">
        <f>SUM(E195:F195)</f>
        <v>2019863</v>
      </c>
      <c r="E195" s="33">
        <f>SUM(E196+E201+E209+E214)</f>
        <v>2019863</v>
      </c>
      <c r="F195" s="33">
        <f>SUM(F196+F201+F209+F214)</f>
        <v>0</v>
      </c>
      <c r="G195" s="33">
        <f>SUM(H195:I195)</f>
        <v>4355535</v>
      </c>
      <c r="H195" s="33">
        <f>SUM(H196+H201+H209+H214)</f>
        <v>4355535</v>
      </c>
      <c r="I195" s="33">
        <f>SUM(I196+I201+I209+I214)</f>
        <v>0</v>
      </c>
    </row>
    <row r="196" spans="1:9" s="85" customFormat="1" ht="13.5" customHeight="1">
      <c r="A196" s="80"/>
      <c r="B196" s="81">
        <v>92109</v>
      </c>
      <c r="C196" s="82" t="s">
        <v>64</v>
      </c>
      <c r="D196" s="83"/>
      <c r="E196" s="83"/>
      <c r="F196" s="84"/>
      <c r="G196" s="83">
        <f>SUM(G197)</f>
        <v>5000</v>
      </c>
      <c r="H196" s="83">
        <f>SUM(H197)</f>
        <v>5000</v>
      </c>
      <c r="I196" s="83"/>
    </row>
    <row r="197" spans="1:9" s="89" customFormat="1" ht="13.5" customHeight="1">
      <c r="A197" s="86"/>
      <c r="B197" s="87"/>
      <c r="C197" s="51" t="s">
        <v>8</v>
      </c>
      <c r="D197" s="88"/>
      <c r="E197" s="88"/>
      <c r="F197" s="88"/>
      <c r="G197" s="88">
        <f>SUM(G199)</f>
        <v>5000</v>
      </c>
      <c r="H197" s="88">
        <f>SUM(H199)</f>
        <v>5000</v>
      </c>
      <c r="I197" s="88"/>
    </row>
    <row r="198" spans="1:9" s="92" customFormat="1" ht="13.5" customHeight="1">
      <c r="A198" s="80"/>
      <c r="B198" s="90"/>
      <c r="C198" s="53" t="s">
        <v>4</v>
      </c>
      <c r="D198" s="91"/>
      <c r="E198" s="91"/>
      <c r="F198" s="91"/>
      <c r="G198" s="91"/>
      <c r="H198" s="91"/>
      <c r="I198" s="91"/>
    </row>
    <row r="199" spans="1:9" s="92" customFormat="1" ht="13.5" customHeight="1">
      <c r="A199" s="80"/>
      <c r="B199" s="90"/>
      <c r="C199" s="54" t="s">
        <v>56</v>
      </c>
      <c r="D199" s="91"/>
      <c r="E199" s="91"/>
      <c r="F199" s="91"/>
      <c r="G199" s="91">
        <f>SUM(H199)</f>
        <v>5000</v>
      </c>
      <c r="H199" s="91">
        <v>5000</v>
      </c>
      <c r="I199" s="91"/>
    </row>
    <row r="200" spans="1:9" s="92" customFormat="1" ht="6.75" customHeight="1">
      <c r="A200" s="80"/>
      <c r="B200" s="90"/>
      <c r="C200" s="93"/>
      <c r="D200" s="91"/>
      <c r="E200" s="91"/>
      <c r="F200" s="91"/>
      <c r="G200" s="91"/>
      <c r="H200" s="91"/>
      <c r="I200" s="91"/>
    </row>
    <row r="201" spans="1:9" s="85" customFormat="1" ht="13.5" customHeight="1">
      <c r="A201" s="80"/>
      <c r="B201" s="27">
        <v>92114</v>
      </c>
      <c r="C201" s="28" t="s">
        <v>69</v>
      </c>
      <c r="D201" s="83">
        <f>SUM(E201:F201)</f>
        <v>2000000</v>
      </c>
      <c r="E201" s="83">
        <f>SUM(E202+E205)</f>
        <v>2000000</v>
      </c>
      <c r="F201" s="84"/>
      <c r="G201" s="83">
        <f>SUM(H201:I201)</f>
        <v>4350000</v>
      </c>
      <c r="H201" s="83">
        <f>SUM(H202)</f>
        <v>4350000</v>
      </c>
      <c r="I201" s="83"/>
    </row>
    <row r="202" spans="1:9" s="89" customFormat="1" ht="13.5" customHeight="1">
      <c r="A202" s="86"/>
      <c r="B202" s="87"/>
      <c r="C202" s="51" t="s">
        <v>8</v>
      </c>
      <c r="D202" s="88"/>
      <c r="E202" s="88"/>
      <c r="F202" s="88"/>
      <c r="G202" s="88">
        <f>SUM(G204)</f>
        <v>4350000</v>
      </c>
      <c r="H202" s="88">
        <f>SUM(H204)</f>
        <v>4350000</v>
      </c>
      <c r="I202" s="88">
        <f>SUM(I204)</f>
        <v>0</v>
      </c>
    </row>
    <row r="203" spans="1:9" s="92" customFormat="1" ht="13.5" customHeight="1">
      <c r="A203" s="80"/>
      <c r="B203" s="90"/>
      <c r="C203" s="53" t="s">
        <v>4</v>
      </c>
      <c r="D203" s="91"/>
      <c r="E203" s="91"/>
      <c r="F203" s="91"/>
      <c r="G203" s="91"/>
      <c r="H203" s="91"/>
      <c r="I203" s="91"/>
    </row>
    <row r="204" spans="1:9" s="92" customFormat="1" ht="13.5" customHeight="1">
      <c r="A204" s="80"/>
      <c r="B204" s="90"/>
      <c r="C204" s="54" t="s">
        <v>56</v>
      </c>
      <c r="D204" s="91"/>
      <c r="E204" s="91"/>
      <c r="F204" s="91"/>
      <c r="G204" s="91">
        <f>SUM(H204)</f>
        <v>4350000</v>
      </c>
      <c r="H204" s="91">
        <v>4350000</v>
      </c>
      <c r="I204" s="91"/>
    </row>
    <row r="205" spans="1:9" s="58" customFormat="1" ht="13.5" customHeight="1">
      <c r="A205" s="49"/>
      <c r="B205" s="50"/>
      <c r="C205" s="37" t="s">
        <v>22</v>
      </c>
      <c r="D205" s="38">
        <f>SUM(E205:F205)</f>
        <v>2000000</v>
      </c>
      <c r="E205" s="38">
        <f>SUM(E207)</f>
        <v>2000000</v>
      </c>
      <c r="F205" s="38"/>
      <c r="G205" s="38"/>
      <c r="H205" s="38"/>
      <c r="I205" s="38"/>
    </row>
    <row r="206" spans="1:9" s="58" customFormat="1" ht="13.5" customHeight="1">
      <c r="A206" s="49"/>
      <c r="B206" s="50"/>
      <c r="C206" s="40" t="s">
        <v>4</v>
      </c>
      <c r="D206" s="38"/>
      <c r="E206" s="38"/>
      <c r="F206" s="38"/>
      <c r="G206" s="38"/>
      <c r="H206" s="38"/>
      <c r="I206" s="38"/>
    </row>
    <row r="207" spans="1:9" s="58" customFormat="1" ht="13.5" customHeight="1">
      <c r="A207" s="49"/>
      <c r="B207" s="50"/>
      <c r="C207" s="42" t="s">
        <v>23</v>
      </c>
      <c r="D207" s="59">
        <f>SUM(E207:F207)</f>
        <v>2000000</v>
      </c>
      <c r="E207" s="59">
        <v>2000000</v>
      </c>
      <c r="F207" s="59"/>
      <c r="G207" s="59"/>
      <c r="H207" s="59"/>
      <c r="I207" s="59"/>
    </row>
    <row r="208" spans="1:9" s="92" customFormat="1" ht="6.75" customHeight="1">
      <c r="A208" s="100"/>
      <c r="B208" s="101"/>
      <c r="C208" s="104"/>
      <c r="D208" s="102"/>
      <c r="E208" s="102"/>
      <c r="F208" s="102"/>
      <c r="G208" s="102"/>
      <c r="H208" s="102"/>
      <c r="I208" s="102"/>
    </row>
    <row r="209" spans="1:9" s="85" customFormat="1" ht="13.5" customHeight="1">
      <c r="A209" s="80"/>
      <c r="B209" s="81">
        <v>92118</v>
      </c>
      <c r="C209" s="82" t="s">
        <v>38</v>
      </c>
      <c r="D209" s="83"/>
      <c r="E209" s="83"/>
      <c r="F209" s="84"/>
      <c r="G209" s="83">
        <f>SUM(G210)</f>
        <v>535</v>
      </c>
      <c r="H209" s="83">
        <f>SUM(H210)</f>
        <v>535</v>
      </c>
      <c r="I209" s="83">
        <f>SUM(I210)</f>
        <v>0</v>
      </c>
    </row>
    <row r="210" spans="1:9" s="89" customFormat="1" ht="13.5" customHeight="1">
      <c r="A210" s="86"/>
      <c r="B210" s="87"/>
      <c r="C210" s="51" t="s">
        <v>8</v>
      </c>
      <c r="D210" s="88"/>
      <c r="E210" s="88"/>
      <c r="F210" s="88"/>
      <c r="G210" s="88">
        <f>SUM(G212)</f>
        <v>535</v>
      </c>
      <c r="H210" s="88">
        <f>SUM(H212)</f>
        <v>535</v>
      </c>
      <c r="I210" s="88">
        <f>SUM(I212)</f>
        <v>0</v>
      </c>
    </row>
    <row r="211" spans="1:9" s="92" customFormat="1" ht="13.5" customHeight="1">
      <c r="A211" s="80"/>
      <c r="B211" s="90"/>
      <c r="C211" s="53" t="s">
        <v>4</v>
      </c>
      <c r="D211" s="91"/>
      <c r="E211" s="91"/>
      <c r="F211" s="91"/>
      <c r="G211" s="91"/>
      <c r="H211" s="91"/>
      <c r="I211" s="91"/>
    </row>
    <row r="212" spans="1:9" s="85" customFormat="1" ht="13.5" customHeight="1">
      <c r="A212" s="80"/>
      <c r="B212" s="90"/>
      <c r="C212" s="54" t="s">
        <v>56</v>
      </c>
      <c r="D212" s="91"/>
      <c r="E212" s="91"/>
      <c r="F212" s="91"/>
      <c r="G212" s="91">
        <f>SUM(H212)</f>
        <v>535</v>
      </c>
      <c r="H212" s="91">
        <v>535</v>
      </c>
      <c r="I212" s="91"/>
    </row>
    <row r="213" spans="1:9" s="34" customFormat="1" ht="6" customHeight="1">
      <c r="A213" s="32"/>
      <c r="B213" s="2"/>
      <c r="C213" s="42"/>
      <c r="D213" s="41"/>
      <c r="E213" s="41"/>
      <c r="F213" s="41"/>
      <c r="G213" s="41"/>
      <c r="H213" s="41"/>
      <c r="I213" s="41"/>
    </row>
    <row r="214" spans="1:9" s="34" customFormat="1" ht="15" customHeight="1">
      <c r="A214" s="32"/>
      <c r="B214" s="27">
        <v>92120</v>
      </c>
      <c r="C214" s="28" t="s">
        <v>39</v>
      </c>
      <c r="D214" s="35">
        <f>SUM(E214:F214)</f>
        <v>19863</v>
      </c>
      <c r="E214" s="35">
        <f>SUM(E215+E220)</f>
        <v>19863</v>
      </c>
      <c r="F214" s="36"/>
      <c r="G214" s="35"/>
      <c r="H214" s="35"/>
      <c r="I214" s="35"/>
    </row>
    <row r="215" spans="1:9" s="58" customFormat="1" ht="15" customHeight="1">
      <c r="A215" s="49"/>
      <c r="B215" s="50"/>
      <c r="C215" s="51" t="s">
        <v>8</v>
      </c>
      <c r="D215" s="38">
        <f>SUM(E215:F215)</f>
        <v>16956</v>
      </c>
      <c r="E215" s="38">
        <f>SUM(E217)</f>
        <v>16956</v>
      </c>
      <c r="F215" s="38"/>
      <c r="G215" s="38"/>
      <c r="H215" s="38"/>
      <c r="I215" s="38"/>
    </row>
    <row r="216" spans="1:9" s="58" customFormat="1" ht="15" customHeight="1">
      <c r="A216" s="49"/>
      <c r="B216" s="50"/>
      <c r="C216" s="53" t="s">
        <v>4</v>
      </c>
      <c r="D216" s="38"/>
      <c r="E216" s="38"/>
      <c r="F216" s="38"/>
      <c r="G216" s="38"/>
      <c r="H216" s="38"/>
      <c r="I216" s="38"/>
    </row>
    <row r="217" spans="1:9" s="58" customFormat="1" ht="15" customHeight="1">
      <c r="A217" s="49"/>
      <c r="B217" s="50"/>
      <c r="C217" s="54" t="s">
        <v>18</v>
      </c>
      <c r="D217" s="38">
        <f>SUM(E217:F217)</f>
        <v>16956</v>
      </c>
      <c r="E217" s="38">
        <f>SUM(E219)</f>
        <v>16956</v>
      </c>
      <c r="F217" s="38"/>
      <c r="G217" s="38"/>
      <c r="H217" s="38"/>
      <c r="I217" s="38"/>
    </row>
    <row r="218" spans="1:9" s="58" customFormat="1" ht="15" customHeight="1">
      <c r="A218" s="49"/>
      <c r="B218" s="50"/>
      <c r="C218" s="53" t="s">
        <v>15</v>
      </c>
      <c r="D218" s="38"/>
      <c r="E218" s="38"/>
      <c r="F218" s="38"/>
      <c r="G218" s="38"/>
      <c r="H218" s="38"/>
      <c r="I218" s="38"/>
    </row>
    <row r="219" spans="1:9" s="58" customFormat="1" ht="15" customHeight="1">
      <c r="A219" s="49"/>
      <c r="B219" s="50"/>
      <c r="C219" s="55" t="s">
        <v>19</v>
      </c>
      <c r="D219" s="59">
        <f>SUM(E219:F219)</f>
        <v>16956</v>
      </c>
      <c r="E219" s="59">
        <v>16956</v>
      </c>
      <c r="F219" s="59"/>
      <c r="G219" s="59"/>
      <c r="H219" s="59"/>
      <c r="I219" s="59"/>
    </row>
    <row r="220" spans="1:9" s="58" customFormat="1" ht="15" customHeight="1">
      <c r="A220" s="49"/>
      <c r="B220" s="50"/>
      <c r="C220" s="37" t="s">
        <v>22</v>
      </c>
      <c r="D220" s="38">
        <f>SUM(E220:F220)</f>
        <v>2907</v>
      </c>
      <c r="E220" s="38">
        <f>SUM(E222)</f>
        <v>2907</v>
      </c>
      <c r="F220" s="38"/>
      <c r="G220" s="38"/>
      <c r="H220" s="38"/>
      <c r="I220" s="38"/>
    </row>
    <row r="221" spans="1:9" s="58" customFormat="1" ht="15" customHeight="1">
      <c r="A221" s="49"/>
      <c r="B221" s="50"/>
      <c r="C221" s="40" t="s">
        <v>4</v>
      </c>
      <c r="D221" s="38"/>
      <c r="E221" s="38"/>
      <c r="F221" s="38"/>
      <c r="G221" s="38"/>
      <c r="H221" s="38"/>
      <c r="I221" s="38"/>
    </row>
    <row r="222" spans="1:9" s="58" customFormat="1" ht="15" customHeight="1">
      <c r="A222" s="49"/>
      <c r="B222" s="50"/>
      <c r="C222" s="42" t="s">
        <v>23</v>
      </c>
      <c r="D222" s="59">
        <f>SUM(E222:F222)</f>
        <v>2907</v>
      </c>
      <c r="E222" s="59">
        <v>2907</v>
      </c>
      <c r="F222" s="59"/>
      <c r="G222" s="59"/>
      <c r="H222" s="59"/>
      <c r="I222" s="59"/>
    </row>
    <row r="223" spans="1:9" s="34" customFormat="1" ht="9.75" customHeight="1">
      <c r="A223" s="32"/>
      <c r="B223" s="2"/>
      <c r="C223" s="44"/>
      <c r="D223" s="41"/>
      <c r="E223" s="41"/>
      <c r="F223" s="41"/>
      <c r="G223" s="41"/>
      <c r="H223" s="41"/>
      <c r="I223" s="41"/>
    </row>
    <row r="224" spans="1:9" s="34" customFormat="1" ht="16.5" customHeight="1">
      <c r="A224" s="29">
        <v>926</v>
      </c>
      <c r="B224" s="30"/>
      <c r="C224" s="31" t="s">
        <v>71</v>
      </c>
      <c r="D224" s="33">
        <f>SUM(E224:F224)</f>
        <v>0</v>
      </c>
      <c r="E224" s="33">
        <f>SUM(E225)</f>
        <v>0</v>
      </c>
      <c r="F224" s="33">
        <f>SUM(F225)</f>
        <v>0</v>
      </c>
      <c r="G224" s="33">
        <f>SUM(H224:I224)</f>
        <v>46350</v>
      </c>
      <c r="H224" s="33">
        <f>SUM(H225)</f>
        <v>46350</v>
      </c>
      <c r="I224" s="33">
        <f>SUM(I225)</f>
        <v>0</v>
      </c>
    </row>
    <row r="225" spans="1:9" s="34" customFormat="1" ht="16.5" customHeight="1">
      <c r="A225" s="32"/>
      <c r="B225" s="27">
        <v>92601</v>
      </c>
      <c r="C225" s="28" t="s">
        <v>72</v>
      </c>
      <c r="D225" s="35">
        <f>SUM(E225:F225)</f>
        <v>0</v>
      </c>
      <c r="E225" s="35">
        <f>SUM(E226)</f>
        <v>0</v>
      </c>
      <c r="F225" s="36"/>
      <c r="G225" s="35">
        <f>SUM(H225:I225)</f>
        <v>46350</v>
      </c>
      <c r="H225" s="35">
        <f>SUM(H226)</f>
        <v>46350</v>
      </c>
      <c r="I225" s="35"/>
    </row>
    <row r="226" spans="1:9" s="52" customFormat="1" ht="16.5" customHeight="1">
      <c r="A226" s="49"/>
      <c r="B226" s="50"/>
      <c r="C226" s="51" t="s">
        <v>8</v>
      </c>
      <c r="D226" s="38">
        <f>SUM(E226:F226)</f>
        <v>0</v>
      </c>
      <c r="E226" s="38">
        <f>SUM(E228)</f>
        <v>0</v>
      </c>
      <c r="F226" s="38"/>
      <c r="G226" s="38">
        <f>SUM(H226:I226)</f>
        <v>46350</v>
      </c>
      <c r="H226" s="38">
        <f>SUM(H228)</f>
        <v>46350</v>
      </c>
      <c r="I226" s="38"/>
    </row>
    <row r="227" spans="1:9" s="39" customFormat="1" ht="16.5" customHeight="1">
      <c r="A227" s="32"/>
      <c r="B227" s="2"/>
      <c r="C227" s="53" t="s">
        <v>4</v>
      </c>
      <c r="D227" s="41"/>
      <c r="E227" s="41"/>
      <c r="F227" s="41"/>
      <c r="G227" s="41"/>
      <c r="H227" s="41"/>
      <c r="I227" s="41"/>
    </row>
    <row r="228" spans="1:9" s="39" customFormat="1" ht="16.5" customHeight="1">
      <c r="A228" s="32"/>
      <c r="B228" s="2"/>
      <c r="C228" s="54" t="s">
        <v>18</v>
      </c>
      <c r="D228" s="41">
        <f>SUM(E228:F228)</f>
        <v>0</v>
      </c>
      <c r="E228" s="41">
        <f>SUM(E230)</f>
        <v>0</v>
      </c>
      <c r="F228" s="41"/>
      <c r="G228" s="41">
        <f>SUM(H228:I228)</f>
        <v>46350</v>
      </c>
      <c r="H228" s="41">
        <f>SUM(H230)</f>
        <v>46350</v>
      </c>
      <c r="I228" s="41"/>
    </row>
    <row r="229" spans="1:9" s="39" customFormat="1" ht="16.5" customHeight="1">
      <c r="A229" s="32"/>
      <c r="B229" s="2"/>
      <c r="C229" s="53" t="s">
        <v>15</v>
      </c>
      <c r="D229" s="41"/>
      <c r="E229" s="41"/>
      <c r="F229" s="41"/>
      <c r="G229" s="41"/>
      <c r="H229" s="41"/>
      <c r="I229" s="41"/>
    </row>
    <row r="230" spans="1:9" s="39" customFormat="1" ht="16.5" customHeight="1">
      <c r="A230" s="32"/>
      <c r="B230" s="2"/>
      <c r="C230" s="55" t="s">
        <v>19</v>
      </c>
      <c r="D230" s="41">
        <f>SUM(E230:F230)</f>
        <v>0</v>
      </c>
      <c r="E230" s="41"/>
      <c r="F230" s="41"/>
      <c r="G230" s="41">
        <f>SUM(H230:I230)</f>
        <v>46350</v>
      </c>
      <c r="H230" s="41">
        <v>46350</v>
      </c>
      <c r="I230" s="41"/>
    </row>
    <row r="231" spans="1:9" s="39" customFormat="1" ht="3.75" customHeight="1">
      <c r="A231" s="32"/>
      <c r="B231" s="2"/>
      <c r="C231" s="60"/>
      <c r="D231" s="59"/>
      <c r="E231" s="59"/>
      <c r="F231" s="59"/>
      <c r="G231" s="59"/>
      <c r="H231" s="59"/>
      <c r="I231" s="59"/>
    </row>
    <row r="232" spans="1:10" s="63" customFormat="1" ht="15" customHeight="1">
      <c r="A232" s="111" t="s">
        <v>9</v>
      </c>
      <c r="B232" s="112"/>
      <c r="C232" s="113"/>
      <c r="D232" s="61">
        <f>SUM(E232:F232)</f>
        <v>69702504</v>
      </c>
      <c r="E232" s="61">
        <f>SUM(E234:E235)</f>
        <v>59377571</v>
      </c>
      <c r="F232" s="61">
        <f>SUM(F234:F235)</f>
        <v>10324933</v>
      </c>
      <c r="G232" s="61">
        <f>SUM(H232:I232)</f>
        <v>11941437</v>
      </c>
      <c r="H232" s="61">
        <f>SUM(H234:H235)</f>
        <v>11741467</v>
      </c>
      <c r="I232" s="61">
        <f>SUM(I234:I235)</f>
        <v>199970</v>
      </c>
      <c r="J232" s="62"/>
    </row>
    <row r="233" spans="1:10" s="63" customFormat="1" ht="13.5" customHeight="1">
      <c r="A233" s="64"/>
      <c r="B233" s="56"/>
      <c r="C233" s="65" t="s">
        <v>4</v>
      </c>
      <c r="D233" s="66"/>
      <c r="E233" s="66"/>
      <c r="F233" s="66"/>
      <c r="G233" s="66"/>
      <c r="H233" s="66"/>
      <c r="I233" s="66"/>
      <c r="J233" s="62"/>
    </row>
    <row r="234" spans="1:10" s="63" customFormat="1" ht="15" customHeight="1">
      <c r="A234" s="64"/>
      <c r="B234" s="56"/>
      <c r="C234" s="67" t="s">
        <v>8</v>
      </c>
      <c r="D234" s="68">
        <f>SUM(E234:F234)</f>
        <v>9501076</v>
      </c>
      <c r="E234" s="68">
        <f>SUM(E20+E57+E64+E72+E80+E86+E93+E98+E107+E116+E123+E131+E140+E144+E151+E160+E167+E181+E188+E197+E202+E210+E215+E226)</f>
        <v>9501076</v>
      </c>
      <c r="F234" s="68">
        <f>SUM(F20+F57+F64+F72+F80+F86+F93+F98+F107+F116+F123+F131+F140+F144+F151+F160+F167+F181+F188+F197+F202+F210+F215+F226)</f>
        <v>0</v>
      </c>
      <c r="G234" s="68">
        <f>SUM(H234:I234)</f>
        <v>11941437</v>
      </c>
      <c r="H234" s="68">
        <f>SUM(H20+H57+H64+H72+H80+H86+H93+H98+H107+H116+H123+H131+H140+H144+H151+H160+H167+H181+H188+H197+H202+H210+H215+H226)</f>
        <v>11741467</v>
      </c>
      <c r="I234" s="68">
        <f>SUM(I20+I57+I64+I72+I80+I86+I93+I98+I107+I116+I123+I131+I140+I144+I151+I160+I167+I181+I188+I197+I202+I210+I215+I226)</f>
        <v>199970</v>
      </c>
      <c r="J234" s="62"/>
    </row>
    <row r="235" spans="1:10" s="63" customFormat="1" ht="15" customHeight="1">
      <c r="A235" s="64"/>
      <c r="B235" s="56"/>
      <c r="C235" s="67" t="s">
        <v>22</v>
      </c>
      <c r="D235" s="68">
        <f>SUM(E235:F235)</f>
        <v>60201428</v>
      </c>
      <c r="E235" s="68">
        <f>SUM(E28+E35+E41+E49+E174+E205+E220)</f>
        <v>49876495</v>
      </c>
      <c r="F235" s="68">
        <f>SUM(F28+F35+F41+F49+F174+F205+F220)</f>
        <v>10324933</v>
      </c>
      <c r="G235" s="68">
        <f>SUM(H235:I235)</f>
        <v>0</v>
      </c>
      <c r="H235" s="68">
        <f>SUM(H28+H35+H41+H49+H174+H205+H220)</f>
        <v>0</v>
      </c>
      <c r="I235" s="68">
        <f>SUM(I28+I35+I41+I49+I174+I205+I220)</f>
        <v>0</v>
      </c>
      <c r="J235" s="62"/>
    </row>
    <row r="236" spans="1:9" s="63" customFormat="1" ht="4.5" customHeight="1">
      <c r="A236" s="94"/>
      <c r="B236" s="95"/>
      <c r="C236" s="94"/>
      <c r="D236" s="94"/>
      <c r="E236" s="94"/>
      <c r="F236" s="94"/>
      <c r="G236" s="94"/>
      <c r="H236" s="94"/>
      <c r="I236" s="94"/>
    </row>
    <row r="237" spans="1:9" s="63" customFormat="1" ht="15" customHeight="1">
      <c r="A237" s="96"/>
      <c r="B237" s="97"/>
      <c r="C237" s="96"/>
      <c r="D237" s="98"/>
      <c r="E237" s="98"/>
      <c r="F237" s="98"/>
      <c r="G237" s="98"/>
      <c r="H237" s="98"/>
      <c r="I237" s="98"/>
    </row>
    <row r="238" spans="2:9" s="96" customFormat="1" ht="12">
      <c r="B238" s="97"/>
      <c r="D238" s="98"/>
      <c r="E238" s="98"/>
      <c r="F238" s="98"/>
      <c r="G238" s="98"/>
      <c r="H238" s="98"/>
      <c r="I238" s="98"/>
    </row>
    <row r="239" spans="2:9" s="96" customFormat="1" ht="12">
      <c r="B239" s="97"/>
      <c r="D239" s="98"/>
      <c r="E239" s="98"/>
      <c r="F239" s="98"/>
      <c r="G239" s="98"/>
      <c r="H239" s="98"/>
      <c r="I239" s="98"/>
    </row>
    <row r="240" s="96" customFormat="1" ht="12">
      <c r="B240" s="97"/>
    </row>
    <row r="241" s="96" customFormat="1" ht="12">
      <c r="B241" s="97"/>
    </row>
    <row r="242" s="96" customFormat="1" ht="12">
      <c r="B242" s="97"/>
    </row>
    <row r="243" s="96" customFormat="1" ht="12">
      <c r="B243" s="97"/>
    </row>
    <row r="244" s="96" customFormat="1" ht="12">
      <c r="B244" s="97"/>
    </row>
    <row r="245" s="96" customFormat="1" ht="12">
      <c r="B245" s="97"/>
    </row>
    <row r="246" s="96" customFormat="1" ht="12">
      <c r="B246" s="97"/>
    </row>
    <row r="247" s="96" customFormat="1" ht="12">
      <c r="B247" s="97"/>
    </row>
    <row r="248" s="96" customFormat="1" ht="12">
      <c r="B248" s="97"/>
    </row>
    <row r="249" s="96" customFormat="1" ht="12">
      <c r="B249" s="97"/>
    </row>
    <row r="250" s="96" customFormat="1" ht="12">
      <c r="B250" s="97"/>
    </row>
    <row r="251" s="96" customFormat="1" ht="12">
      <c r="B251" s="97"/>
    </row>
    <row r="252" s="96" customFormat="1" ht="12">
      <c r="B252" s="97"/>
    </row>
    <row r="253" s="96" customFormat="1" ht="12">
      <c r="B253" s="97"/>
    </row>
    <row r="254" s="96" customFormat="1" ht="12">
      <c r="B254" s="97"/>
    </row>
    <row r="255" s="96" customFormat="1" ht="12">
      <c r="B255" s="97"/>
    </row>
    <row r="256" s="96" customFormat="1" ht="12">
      <c r="B256" s="97"/>
    </row>
    <row r="257" s="96" customFormat="1" ht="12">
      <c r="B257" s="97"/>
    </row>
    <row r="258" s="96" customFormat="1" ht="12">
      <c r="B258" s="97"/>
    </row>
    <row r="259" s="96" customFormat="1" ht="12">
      <c r="B259" s="97"/>
    </row>
    <row r="260" s="96" customFormat="1" ht="12">
      <c r="B260" s="97"/>
    </row>
    <row r="261" s="96" customFormat="1" ht="12">
      <c r="B261" s="97"/>
    </row>
    <row r="262" s="96" customFormat="1" ht="12">
      <c r="B262" s="97"/>
    </row>
    <row r="263" s="96" customFormat="1" ht="12">
      <c r="B263" s="97"/>
    </row>
    <row r="264" s="96" customFormat="1" ht="12">
      <c r="B264" s="97"/>
    </row>
    <row r="265" s="96" customFormat="1" ht="12">
      <c r="B265" s="97"/>
    </row>
    <row r="266" s="96" customFormat="1" ht="12">
      <c r="B266" s="97"/>
    </row>
    <row r="267" s="96" customFormat="1" ht="12">
      <c r="B267" s="97"/>
    </row>
    <row r="268" s="96" customFormat="1" ht="12">
      <c r="B268" s="97"/>
    </row>
    <row r="269" s="96" customFormat="1" ht="12">
      <c r="B269" s="97"/>
    </row>
    <row r="270" s="96" customFormat="1" ht="12">
      <c r="B270" s="97"/>
    </row>
    <row r="271" s="96" customFormat="1" ht="12">
      <c r="B271" s="97"/>
    </row>
    <row r="272" s="96" customFormat="1" ht="12">
      <c r="B272" s="97"/>
    </row>
    <row r="273" s="96" customFormat="1" ht="12">
      <c r="B273" s="97"/>
    </row>
    <row r="274" s="96" customFormat="1" ht="12">
      <c r="B274" s="97"/>
    </row>
    <row r="275" s="96" customFormat="1" ht="12">
      <c r="B275" s="97"/>
    </row>
    <row r="276" s="96" customFormat="1" ht="12">
      <c r="B276" s="97"/>
    </row>
    <row r="277" s="96" customFormat="1" ht="12">
      <c r="B277" s="97"/>
    </row>
    <row r="278" s="96" customFormat="1" ht="12">
      <c r="B278" s="97"/>
    </row>
    <row r="279" s="96" customFormat="1" ht="12">
      <c r="B279" s="97"/>
    </row>
    <row r="280" s="96" customFormat="1" ht="12">
      <c r="B280" s="97"/>
    </row>
    <row r="281" s="96" customFormat="1" ht="12">
      <c r="B281" s="97"/>
    </row>
    <row r="282" s="96" customFormat="1" ht="12">
      <c r="B282" s="97"/>
    </row>
    <row r="283" s="96" customFormat="1" ht="12">
      <c r="B283" s="97"/>
    </row>
    <row r="284" s="96" customFormat="1" ht="12">
      <c r="B284" s="97"/>
    </row>
    <row r="285" s="96" customFormat="1" ht="12">
      <c r="B285" s="97"/>
    </row>
    <row r="286" s="96" customFormat="1" ht="12">
      <c r="B286" s="97"/>
    </row>
    <row r="287" s="96" customFormat="1" ht="12">
      <c r="B287" s="97"/>
    </row>
    <row r="288" s="96" customFormat="1" ht="12">
      <c r="B288" s="97"/>
    </row>
  </sheetData>
  <sheetProtection/>
  <mergeCells count="11">
    <mergeCell ref="F15:F16"/>
    <mergeCell ref="E15:E16"/>
    <mergeCell ref="D12:I12"/>
    <mergeCell ref="A4:F4"/>
    <mergeCell ref="A232:C232"/>
    <mergeCell ref="A8:I8"/>
    <mergeCell ref="A9:I9"/>
    <mergeCell ref="I15:I16"/>
    <mergeCell ref="H15:H16"/>
    <mergeCell ref="D14:D16"/>
    <mergeCell ref="G14:G16"/>
  </mergeCells>
  <printOptions horizontalCentered="1" verticalCentered="1"/>
  <pageMargins left="0.35433070866141736" right="0.35433070866141736" top="0.4724409448818898" bottom="0.1968503937007874" header="0.2755905511811024" footer="0"/>
  <pageSetup horizontalDpi="600" verticalDpi="600" orientation="landscape" paperSize="9" r:id="rId1"/>
  <headerFooter alignWithMargins="0">
    <oddHeader>&amp;L&amp;"Times New Roman CE,Standardowy"&amp;8&amp;F 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</dc:creator>
  <cp:keywords/>
  <dc:description/>
  <cp:lastModifiedBy>Wrońska Małgorzata</cp:lastModifiedBy>
  <cp:lastPrinted>2018-12-12T07:40:28Z</cp:lastPrinted>
  <dcterms:created xsi:type="dcterms:W3CDTF">1999-02-24T12:26:52Z</dcterms:created>
  <dcterms:modified xsi:type="dcterms:W3CDTF">2018-12-12T07:40:33Z</dcterms:modified>
  <cp:category/>
  <cp:version/>
  <cp:contentType/>
  <cp:contentStatus/>
</cp:coreProperties>
</file>